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inance\Banking\Templates\"/>
    </mc:Choice>
  </mc:AlternateContent>
  <bookViews>
    <workbookView xWindow="0" yWindow="0" windowWidth="27495" windowHeight="12885"/>
  </bookViews>
  <sheets>
    <sheet name="Credit Card Expenses Form" sheetId="9" r:id="rId1"/>
    <sheet name="For Finance Use only" sheetId="10" state="hidden" r:id="rId2"/>
  </sheets>
  <definedNames>
    <definedName name="_xlnm.Print_Area" localSheetId="0">'Credit Card Expenses Form'!$B$1:$P$33</definedName>
    <definedName name="Query_from_Investmaster_Line50" localSheetId="1">'For Finance Use only'!#REF!</definedName>
    <definedName name="Query_from_Investmaster_Line50_2" localSheetId="0">'Credit Card Expenses Form'!#REF!</definedName>
    <definedName name="VAT">'For Finance Use only'!$O$2:$O$4</definedName>
  </definedNames>
  <calcPr calcId="162913" concurrentManualCount="20"/>
  <pivotCaches>
    <pivotCache cacheId="0" r:id="rId3"/>
  </pivotCaches>
</workbook>
</file>

<file path=xl/calcChain.xml><?xml version="1.0" encoding="utf-8"?>
<calcChain xmlns="http://schemas.openxmlformats.org/spreadsheetml/2006/main">
  <c r="I14" i="9" l="1"/>
  <c r="H14" i="9"/>
  <c r="I15" i="9" l="1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H22" i="9" l="1"/>
  <c r="M22" i="9"/>
  <c r="N22" i="9"/>
  <c r="H23" i="9"/>
  <c r="M23" i="9"/>
  <c r="N23" i="9"/>
  <c r="H24" i="9"/>
  <c r="M24" i="9"/>
  <c r="N24" i="9"/>
  <c r="H25" i="9"/>
  <c r="M25" i="9"/>
  <c r="N25" i="9"/>
  <c r="H26" i="9"/>
  <c r="M26" i="9"/>
  <c r="N26" i="9"/>
  <c r="H27" i="9"/>
  <c r="M27" i="9"/>
  <c r="N27" i="9"/>
  <c r="H15" i="9" l="1"/>
  <c r="H16" i="9"/>
  <c r="H17" i="9"/>
  <c r="H18" i="9"/>
  <c r="H19" i="9"/>
  <c r="H20" i="9"/>
  <c r="H21" i="9"/>
  <c r="H28" i="9"/>
  <c r="I13" i="9" l="1"/>
  <c r="M14" i="9" l="1"/>
  <c r="N14" i="9"/>
  <c r="N15" i="9" l="1"/>
  <c r="N16" i="9"/>
  <c r="N17" i="9"/>
  <c r="N18" i="9"/>
  <c r="N19" i="9"/>
  <c r="N20" i="9"/>
  <c r="N21" i="9"/>
  <c r="N28" i="9"/>
  <c r="M15" i="9"/>
  <c r="M16" i="9"/>
  <c r="M17" i="9"/>
  <c r="M18" i="9"/>
  <c r="M19" i="9"/>
  <c r="M20" i="9"/>
  <c r="M21" i="9"/>
  <c r="M28" i="9"/>
  <c r="K30" i="9"/>
  <c r="B15" i="9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M13" i="9"/>
  <c r="N13" i="9"/>
  <c r="M30" i="9" l="1"/>
  <c r="N30" i="9"/>
</calcChain>
</file>

<file path=xl/sharedStrings.xml><?xml version="1.0" encoding="utf-8"?>
<sst xmlns="http://schemas.openxmlformats.org/spreadsheetml/2006/main" count="453" uniqueCount="409">
  <si>
    <t>Date</t>
  </si>
  <si>
    <t>Gross £</t>
  </si>
  <si>
    <t>VAT £</t>
  </si>
  <si>
    <t>Y</t>
  </si>
  <si>
    <t>N</t>
  </si>
  <si>
    <t>UNKNOWN</t>
  </si>
  <si>
    <t>No receipt</t>
  </si>
  <si>
    <t>Mileage</t>
  </si>
  <si>
    <t>VAT?</t>
  </si>
  <si>
    <t>NET £</t>
  </si>
  <si>
    <t>Train Fare</t>
  </si>
  <si>
    <t>Taxi Fare</t>
  </si>
  <si>
    <t>Parking</t>
  </si>
  <si>
    <t>Postage</t>
  </si>
  <si>
    <t>Gross</t>
  </si>
  <si>
    <t>VAT</t>
  </si>
  <si>
    <t>Nominal Code</t>
  </si>
  <si>
    <t>Grand Total</t>
  </si>
  <si>
    <t xml:space="preserve">NET </t>
  </si>
  <si>
    <t>To Update the Information</t>
  </si>
  <si>
    <t>Values £</t>
  </si>
  <si>
    <t>Within the Table right click your mouse</t>
  </si>
  <si>
    <t>Select Refresh and this will update the table</t>
  </si>
  <si>
    <t>Subsistence</t>
  </si>
  <si>
    <t/>
  </si>
  <si>
    <t>Hotel</t>
  </si>
  <si>
    <t>Location</t>
  </si>
  <si>
    <t>Nominal</t>
  </si>
  <si>
    <t>Name:</t>
  </si>
  <si>
    <t>Date:</t>
  </si>
  <si>
    <t>Process:</t>
  </si>
  <si>
    <t>E.G.</t>
  </si>
  <si>
    <t>No.</t>
  </si>
  <si>
    <t>1005130</t>
  </si>
  <si>
    <t>00</t>
  </si>
  <si>
    <t>Drake Primary Academy</t>
  </si>
  <si>
    <t>DRA</t>
  </si>
  <si>
    <t>Goosewell Primary Academy</t>
  </si>
  <si>
    <t>High Street Primary Academy</t>
  </si>
  <si>
    <t>Marlborough Primary Academy</t>
  </si>
  <si>
    <t>Morice Town Primary Academy</t>
  </si>
  <si>
    <t>HIG</t>
  </si>
  <si>
    <t>MAR</t>
  </si>
  <si>
    <t>MOR</t>
  </si>
  <si>
    <t>PIL</t>
  </si>
  <si>
    <t>GOO</t>
  </si>
  <si>
    <t>Pilgrim Primary Academy</t>
  </si>
  <si>
    <t>STO</t>
  </si>
  <si>
    <t>STU</t>
  </si>
  <si>
    <t>SPR</t>
  </si>
  <si>
    <t>HIL</t>
  </si>
  <si>
    <t>MAL</t>
  </si>
  <si>
    <t>Hill View Academy</t>
  </si>
  <si>
    <t>Malmesbury Park Academy</t>
  </si>
  <si>
    <t>Parkfield Academy</t>
  </si>
  <si>
    <t>PAR</t>
  </si>
  <si>
    <t>Reach South Central</t>
  </si>
  <si>
    <t>CEN</t>
  </si>
  <si>
    <t>Springfield Academy</t>
  </si>
  <si>
    <t>Stoke Demaral Academy</t>
  </si>
  <si>
    <t>Stuart Road Academy</t>
  </si>
  <si>
    <t>UTC Plymouth</t>
  </si>
  <si>
    <t>UPL</t>
  </si>
  <si>
    <t>PCA</t>
  </si>
  <si>
    <t>Cost Centre</t>
  </si>
  <si>
    <t>GENSCH</t>
  </si>
  <si>
    <t>Millbay Academy</t>
  </si>
  <si>
    <t>Student Rewards</t>
  </si>
  <si>
    <t>Location:</t>
  </si>
  <si>
    <t>ACTIVCLB</t>
  </si>
  <si>
    <t>Active Club</t>
  </si>
  <si>
    <t>ADMIN</t>
  </si>
  <si>
    <t>Admin/Office</t>
  </si>
  <si>
    <t>AFTSCHCLB</t>
  </si>
  <si>
    <t>Afterschool Club</t>
  </si>
  <si>
    <t>ALTERN_PROV</t>
  </si>
  <si>
    <t>Alternative Provision</t>
  </si>
  <si>
    <t>ART</t>
  </si>
  <si>
    <t>BFASTCLB</t>
  </si>
  <si>
    <t>Breakfast club</t>
  </si>
  <si>
    <t>BPMAT</t>
  </si>
  <si>
    <t>BUSPASS</t>
  </si>
  <si>
    <t>Bus Pass</t>
  </si>
  <si>
    <t>CADFOR</t>
  </si>
  <si>
    <t>Cadet Force</t>
  </si>
  <si>
    <t>CARE</t>
  </si>
  <si>
    <t>Care Specific Staffing</t>
  </si>
  <si>
    <t>CAREERS</t>
  </si>
  <si>
    <t>Careers and Employers</t>
  </si>
  <si>
    <t>CARGO</t>
  </si>
  <si>
    <t>Cargo Building Expenses</t>
  </si>
  <si>
    <t>CATEXT</t>
  </si>
  <si>
    <t>Catering - External</t>
  </si>
  <si>
    <t>CATINT</t>
  </si>
  <si>
    <t>Catering - Internal</t>
  </si>
  <si>
    <t>Reach South Central Support Costs</t>
  </si>
  <si>
    <t>CHARITY</t>
  </si>
  <si>
    <t>Charity Exps and Sales</t>
  </si>
  <si>
    <t>COMPEVE</t>
  </si>
  <si>
    <t>Competitions and Events</t>
  </si>
  <si>
    <t>COVID-19</t>
  </si>
  <si>
    <t>COVID-19 Specific Cost</t>
  </si>
  <si>
    <t>CREST</t>
  </si>
  <si>
    <t>Crest Awards</t>
  </si>
  <si>
    <t>CU_AGAT</t>
  </si>
  <si>
    <t>Curriculum -A.G.A.T.</t>
  </si>
  <si>
    <t>CU_ART</t>
  </si>
  <si>
    <t>Curriculum -Art</t>
  </si>
  <si>
    <t>CU_CHILDCARE</t>
  </si>
  <si>
    <t>Child Care</t>
  </si>
  <si>
    <t>CU_CULINARY</t>
  </si>
  <si>
    <t>Culinary Arts</t>
  </si>
  <si>
    <t>CU_DANCE</t>
  </si>
  <si>
    <t>Dance</t>
  </si>
  <si>
    <t>CU_DESIGNTEC</t>
  </si>
  <si>
    <t>Design and Technology</t>
  </si>
  <si>
    <t>CU_EAL</t>
  </si>
  <si>
    <t>English as Additional Language</t>
  </si>
  <si>
    <t>CU_ENGLISH</t>
  </si>
  <si>
    <t>Curriculum - English</t>
  </si>
  <si>
    <t>CU_GEOGRAPHY</t>
  </si>
  <si>
    <t>Geography</t>
  </si>
  <si>
    <t>CU_HISTORY</t>
  </si>
  <si>
    <t>History</t>
  </si>
  <si>
    <t>CU_HUMAN</t>
  </si>
  <si>
    <t>Curriculum -Humanities</t>
  </si>
  <si>
    <t>CU_ICT</t>
  </si>
  <si>
    <t>Curriculum -ICT</t>
  </si>
  <si>
    <t>CU_IPC</t>
  </si>
  <si>
    <t>Curriculum-International Primary Curricu</t>
  </si>
  <si>
    <t>CU_ITC</t>
  </si>
  <si>
    <t>Curriculum - ITC</t>
  </si>
  <si>
    <t>CU_LIBRARY</t>
  </si>
  <si>
    <t>Curriculum -Library</t>
  </si>
  <si>
    <t>CU_LIFE</t>
  </si>
  <si>
    <t>Curriculum -Life Skills</t>
  </si>
  <si>
    <t>CU_LOTC</t>
  </si>
  <si>
    <t>Curriculum -L.O.T.C.</t>
  </si>
  <si>
    <t>CU_MATH</t>
  </si>
  <si>
    <t>Curriculum -Maths</t>
  </si>
  <si>
    <t>CU_MATHS</t>
  </si>
  <si>
    <t>Curriculum - Maths</t>
  </si>
  <si>
    <t>CU_MEDIA</t>
  </si>
  <si>
    <t>Curriculum -Media Studies</t>
  </si>
  <si>
    <t>CU_MFL</t>
  </si>
  <si>
    <t>Modern Foreign Language</t>
  </si>
  <si>
    <t>CU_MUSIC</t>
  </si>
  <si>
    <t>Music</t>
  </si>
  <si>
    <t>CU_PE</t>
  </si>
  <si>
    <t>Curriculum -Physical Education</t>
  </si>
  <si>
    <t>CU_RE</t>
  </si>
  <si>
    <t>Curriculum - Religious Education</t>
  </si>
  <si>
    <t>CU_SCIENCE</t>
  </si>
  <si>
    <t>Curriculum -Sciences</t>
  </si>
  <si>
    <t>CU_TUTOR</t>
  </si>
  <si>
    <t>Curriculum -Tutor</t>
  </si>
  <si>
    <t>CURRIC</t>
  </si>
  <si>
    <t>Curriculum</t>
  </si>
  <si>
    <t>DAYCARE</t>
  </si>
  <si>
    <t>Daycare centre</t>
  </si>
  <si>
    <t>DEP</t>
  </si>
  <si>
    <t>Capital to be Depreciated</t>
  </si>
  <si>
    <t>DRAKE</t>
  </si>
  <si>
    <t>DT</t>
  </si>
  <si>
    <t>Design Technology</t>
  </si>
  <si>
    <t>EDU_PRIMARY</t>
  </si>
  <si>
    <t>Primary Education Budget</t>
  </si>
  <si>
    <t>ERASMUS</t>
  </si>
  <si>
    <t>Erasmus School Grants</t>
  </si>
  <si>
    <t>EYFS</t>
  </si>
  <si>
    <t>Early Years Funding Stage</t>
  </si>
  <si>
    <t>FIELDGUN</t>
  </si>
  <si>
    <t>Field Gun</t>
  </si>
  <si>
    <t>FIGHELDEAN</t>
  </si>
  <si>
    <t>Figheldean Sattelite School</t>
  </si>
  <si>
    <t>FOREST_SCH</t>
  </si>
  <si>
    <t>Forest School</t>
  </si>
  <si>
    <t>FRIENDSOF</t>
  </si>
  <si>
    <t>Supported Funding</t>
  </si>
  <si>
    <t>General School</t>
  </si>
  <si>
    <t>GENSTOCK</t>
  </si>
  <si>
    <t>General Stock</t>
  </si>
  <si>
    <t>GOOSEW</t>
  </si>
  <si>
    <t>Goosewell</t>
  </si>
  <si>
    <t>GOSLING</t>
  </si>
  <si>
    <t>Gosling Trust</t>
  </si>
  <si>
    <t>H&amp;S</t>
  </si>
  <si>
    <t>Health &amp; Safety</t>
  </si>
  <si>
    <t>HIGHST</t>
  </si>
  <si>
    <t>High Street</t>
  </si>
  <si>
    <t>HILLV</t>
  </si>
  <si>
    <t>Hill View</t>
  </si>
  <si>
    <t>HR</t>
  </si>
  <si>
    <t>Central Human Resource  Budget</t>
  </si>
  <si>
    <t>HUB</t>
  </si>
  <si>
    <t>SEN Support Unit</t>
  </si>
  <si>
    <t>IT</t>
  </si>
  <si>
    <t>IT Resources</t>
  </si>
  <si>
    <t>IT_COSTS</t>
  </si>
  <si>
    <t>Cemtral IT Budget</t>
  </si>
  <si>
    <t>KEYSTAGE_1&amp;2</t>
  </si>
  <si>
    <t>Keystages 1 and 2 -Primary</t>
  </si>
  <si>
    <t>KS1</t>
  </si>
  <si>
    <t>Key Stage 1</t>
  </si>
  <si>
    <t>KS2</t>
  </si>
  <si>
    <t>Key Stage 2</t>
  </si>
  <si>
    <t>KS3</t>
  </si>
  <si>
    <t>Key Stage 3</t>
  </si>
  <si>
    <t>KS4</t>
  </si>
  <si>
    <t>Key Stage 4</t>
  </si>
  <si>
    <t>KS5</t>
  </si>
  <si>
    <t>Key Stage 5</t>
  </si>
  <si>
    <t>LITERACY</t>
  </si>
  <si>
    <t>Literacy</t>
  </si>
  <si>
    <t>LOCK</t>
  </si>
  <si>
    <t>Lockers</t>
  </si>
  <si>
    <t>M_BIKE_C</t>
  </si>
  <si>
    <t>Mountain Bike Club</t>
  </si>
  <si>
    <t>MALME</t>
  </si>
  <si>
    <t>Malmesbury Park</t>
  </si>
  <si>
    <t>MARLBO</t>
  </si>
  <si>
    <t>Marlborough</t>
  </si>
  <si>
    <t>MOD1617</t>
  </si>
  <si>
    <t>MOD Grant 2016/17</t>
  </si>
  <si>
    <t>MORICE</t>
  </si>
  <si>
    <t xml:space="preserve">Morice Town </t>
  </si>
  <si>
    <t>MUSTUT</t>
  </si>
  <si>
    <t>Music Tuition</t>
  </si>
  <si>
    <t>NORTHCOTT</t>
  </si>
  <si>
    <t>Northcott</t>
  </si>
  <si>
    <t>NURSERY</t>
  </si>
  <si>
    <t>Nursery</t>
  </si>
  <si>
    <t>OUTDOOR</t>
  </si>
  <si>
    <t>Outdoor Learning</t>
  </si>
  <si>
    <t>OUTREACH</t>
  </si>
  <si>
    <t>Out of School Teaching Support</t>
  </si>
  <si>
    <t>P_B_L</t>
  </si>
  <si>
    <t>Project Based Learning</t>
  </si>
  <si>
    <t>PACA</t>
  </si>
  <si>
    <t>Plynmouth Academy of Creative Arts</t>
  </si>
  <si>
    <t>PARKFIELD</t>
  </si>
  <si>
    <t>Parkfield</t>
  </si>
  <si>
    <t>PASTORAL</t>
  </si>
  <si>
    <t>Secondary Pastoral</t>
  </si>
  <si>
    <t>PD_GRANT</t>
  </si>
  <si>
    <t>Project Development Grant</t>
  </si>
  <si>
    <t>PE_GRANT</t>
  </si>
  <si>
    <t>P.E. Sports Grant</t>
  </si>
  <si>
    <t>PFA</t>
  </si>
  <si>
    <t>PFA Activities</t>
  </si>
  <si>
    <t>PILG</t>
  </si>
  <si>
    <t>Pilgrim</t>
  </si>
  <si>
    <t>PPREM</t>
  </si>
  <si>
    <t>Pupil Premium</t>
  </si>
  <si>
    <t>PREMPLAN</t>
  </si>
  <si>
    <t>Premises - Planned</t>
  </si>
  <si>
    <t>PREMUNPL</t>
  </si>
  <si>
    <t>Premises - Unplanned</t>
  </si>
  <si>
    <t>PROJECT1819</t>
  </si>
  <si>
    <t>Project 18/19</t>
  </si>
  <si>
    <t>PROJECT1920</t>
  </si>
  <si>
    <t>Funding Bids 2019_2020</t>
  </si>
  <si>
    <t>PROM</t>
  </si>
  <si>
    <t xml:space="preserve">Yr11 Prom </t>
  </si>
  <si>
    <t>PSHE</t>
  </si>
  <si>
    <t>Physical Social Health Education</t>
  </si>
  <si>
    <t>PTA</t>
  </si>
  <si>
    <t>RALP</t>
  </si>
  <si>
    <t>Raising Aspirations Leadership Programme</t>
  </si>
  <si>
    <t>READING</t>
  </si>
  <si>
    <t>Reading</t>
  </si>
  <si>
    <t>RELOCATEPROG</t>
  </si>
  <si>
    <t>Rellocation Programme</t>
  </si>
  <si>
    <t>RESTRICT</t>
  </si>
  <si>
    <t>Restricted Funds</t>
  </si>
  <si>
    <t>RESTRICTFA</t>
  </si>
  <si>
    <t>Restricted Fixed Asset Furniture</t>
  </si>
  <si>
    <t>RIGGS</t>
  </si>
  <si>
    <t>Riggs Unit</t>
  </si>
  <si>
    <t>SALADMIN</t>
  </si>
  <si>
    <t>Administration Salaries</t>
  </si>
  <si>
    <t>SALMTA</t>
  </si>
  <si>
    <t>Meal Time Assistant Salaries</t>
  </si>
  <si>
    <t>SALPREMISES</t>
  </si>
  <si>
    <t>Premises Salaries</t>
  </si>
  <si>
    <t>SALTA</t>
  </si>
  <si>
    <t>Teaching Assistant Salaries</t>
  </si>
  <si>
    <t>SALTEACHERS</t>
  </si>
  <si>
    <t>Teachers Salaries</t>
  </si>
  <si>
    <t>SARUM</t>
  </si>
  <si>
    <t>Springfield Southern Satellite</t>
  </si>
  <si>
    <t>SCA</t>
  </si>
  <si>
    <t>School Condition Allocation</t>
  </si>
  <si>
    <t>SCA_2020_21</t>
  </si>
  <si>
    <t>School Conditional Allocation 2020-21</t>
  </si>
  <si>
    <t>SCHGRND</t>
  </si>
  <si>
    <t>School Ground Improvment</t>
  </si>
  <si>
    <t>SCHLIMP</t>
  </si>
  <si>
    <t>School Improvement</t>
  </si>
  <si>
    <t>SCHOOLFUND</t>
  </si>
  <si>
    <t>School Funds</t>
  </si>
  <si>
    <t>SEN</t>
  </si>
  <si>
    <t>Special Educational Needs</t>
  </si>
  <si>
    <t>SETTPS</t>
  </si>
  <si>
    <t>Sport Eng' Teacher Training Pilot Scheme</t>
  </si>
  <si>
    <t>SICK</t>
  </si>
  <si>
    <t>Sick</t>
  </si>
  <si>
    <t>SPORTENGLAND</t>
  </si>
  <si>
    <t>Sport Eng Project -Making Waves Together</t>
  </si>
  <si>
    <t>SPRING</t>
  </si>
  <si>
    <t>Springfields</t>
  </si>
  <si>
    <t>SSC</t>
  </si>
  <si>
    <t>Shared Service Centre -Direct Cost</t>
  </si>
  <si>
    <t>STEM</t>
  </si>
  <si>
    <t>STOKE</t>
  </si>
  <si>
    <t>Stoke Damerel</t>
  </si>
  <si>
    <t>STUART</t>
  </si>
  <si>
    <t>Stuart Road</t>
  </si>
  <si>
    <t>SUPPLY</t>
  </si>
  <si>
    <t>SWIM</t>
  </si>
  <si>
    <t>Swimming</t>
  </si>
  <si>
    <t>THERAPY</t>
  </si>
  <si>
    <t>Therapy Specialist Staffing</t>
  </si>
  <si>
    <t>TRAINING</t>
  </si>
  <si>
    <t>Training Staff and/or Restricted Funds</t>
  </si>
  <si>
    <t>Location Specific</t>
  </si>
  <si>
    <t>UNRESTGEN</t>
  </si>
  <si>
    <t>Unrestricted General</t>
  </si>
  <si>
    <t>USE_RESERVES</t>
  </si>
  <si>
    <t xml:space="preserve">Pre-Agreed use of Reserves </t>
  </si>
  <si>
    <t>UTCPLYM</t>
  </si>
  <si>
    <t>UTIL</t>
  </si>
  <si>
    <t>Utilities</t>
  </si>
  <si>
    <t>VOCAT</t>
  </si>
  <si>
    <t>Vocational</t>
  </si>
  <si>
    <t>TRIP</t>
  </si>
  <si>
    <t>OTHER</t>
  </si>
  <si>
    <t>VAT Number</t>
  </si>
  <si>
    <t>GB123456789</t>
  </si>
  <si>
    <t>Complete the form with all VAT invoices, VAT receipts and full approval (labelled with item number).</t>
  </si>
  <si>
    <t>Educational Resources</t>
  </si>
  <si>
    <t>Insurance</t>
  </si>
  <si>
    <t>Building Projects/Maintenance</t>
  </si>
  <si>
    <t>Equipment Repairs &amp; Maintenance</t>
  </si>
  <si>
    <t>Grounds Maintenance</t>
  </si>
  <si>
    <t>Caretaker Supplies</t>
  </si>
  <si>
    <t>Cleaning Materials</t>
  </si>
  <si>
    <t>Hygiene Services</t>
  </si>
  <si>
    <t>Fire Alarm &amp; Extinguishers</t>
  </si>
  <si>
    <t>PAT Testing</t>
  </si>
  <si>
    <t>Health and Safety</t>
  </si>
  <si>
    <t>Books</t>
  </si>
  <si>
    <t>Equipment (Not IT)</t>
  </si>
  <si>
    <t>IT Consumables - Educational</t>
  </si>
  <si>
    <t>Stationery</t>
  </si>
  <si>
    <t>Educational Visits Subsidy - Cost Centre</t>
  </si>
  <si>
    <t>Educational Visits Subsidy - Trip</t>
  </si>
  <si>
    <t>Minibus Costs</t>
  </si>
  <si>
    <t>Professional Services - Educational</t>
  </si>
  <si>
    <t>Subscriptions</t>
  </si>
  <si>
    <t>IT Equipment - Educational</t>
  </si>
  <si>
    <t>Reprographic</t>
  </si>
  <si>
    <t>Catering Food/Drink</t>
  </si>
  <si>
    <t>Catering Maintenance &amp; Repairs</t>
  </si>
  <si>
    <t>Catering Equipment</t>
  </si>
  <si>
    <t>Catering Consumables</t>
  </si>
  <si>
    <t>Mobile Phones</t>
  </si>
  <si>
    <t>Advertising</t>
  </si>
  <si>
    <t>Photocopying / Printing</t>
  </si>
  <si>
    <t>Subscriptions - Admin</t>
  </si>
  <si>
    <t>Stationery - Admin</t>
  </si>
  <si>
    <t>Professional Services - Non Educational</t>
  </si>
  <si>
    <t>General Office Costs</t>
  </si>
  <si>
    <t>Furniture/Equipment</t>
  </si>
  <si>
    <t>IT Equipment - Non-Educational</t>
  </si>
  <si>
    <t>IT Consumables - Non-Educational</t>
  </si>
  <si>
    <t>IT Licensing</t>
  </si>
  <si>
    <t>Course Fees</t>
  </si>
  <si>
    <t>Recruitment Fees</t>
  </si>
  <si>
    <t>Staff Travel</t>
  </si>
  <si>
    <t>Hospitality</t>
  </si>
  <si>
    <t>Trips Travel Costs</t>
  </si>
  <si>
    <t>Trips Accomodation/Entrance</t>
  </si>
  <si>
    <t>Trips Food &amp; Drink</t>
  </si>
  <si>
    <t>Trips Insurance</t>
  </si>
  <si>
    <t>Uniforms Expenditure</t>
  </si>
  <si>
    <t>Email to finance@reachsouth.org and copy in the EBM.</t>
  </si>
  <si>
    <t>ALDI: Supplies for Breakfast Club</t>
  </si>
  <si>
    <t>CU_EVENTS</t>
  </si>
  <si>
    <t>Curriculum Events</t>
  </si>
  <si>
    <t xml:space="preserve"> </t>
  </si>
  <si>
    <t>CATCH_UP_PA</t>
  </si>
  <si>
    <t>Catch Up Premium</t>
  </si>
  <si>
    <t>CVD_LF_TEST</t>
  </si>
  <si>
    <t>Lateral Flow Tests</t>
  </si>
  <si>
    <t>Curriculum Vocational</t>
  </si>
  <si>
    <t>CU_VOCAT</t>
  </si>
  <si>
    <t>YEF</t>
  </si>
  <si>
    <t>Youth Endowment Fund</t>
  </si>
  <si>
    <t>VAT Receipt Attached</t>
  </si>
  <si>
    <t>Pre-Approval Attached</t>
  </si>
  <si>
    <t>Statement Date:</t>
  </si>
  <si>
    <t xml:space="preserve">You do not need to fill the coloured cells, they will self-populate. </t>
  </si>
  <si>
    <t>You may overtype the VAT amount to match an invoice/receipt.</t>
  </si>
  <si>
    <t>Credit Card Expenses Form</t>
  </si>
  <si>
    <t>Ensure you have full pre-approval from Budget Holder/Head Teacher BEFORE any spend.</t>
  </si>
  <si>
    <t>EBM will confirm coding is correct, spend is legitimate and within budget</t>
  </si>
  <si>
    <t>Expense Category</t>
  </si>
  <si>
    <r>
      <t xml:space="preserve">Description of Expense
</t>
    </r>
    <r>
      <rPr>
        <b/>
        <i/>
        <sz val="12"/>
        <rFont val="Calibri"/>
        <family val="2"/>
        <scheme val="minor"/>
      </rPr>
      <t xml:space="preserve"> (Including name of supplier)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</si>
</sst>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0.0"/>
    <numFmt numFmtId="165" formatCode="dd/mm/yyyy;@"/>
    <numFmt numFmtId="166" formatCode="0_ ;\-0\ 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28"/>
      <name val="Calibri"/>
      <family val="2"/>
      <scheme val="minor"/>
    </font>
    <font>
      <b/>
      <i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60">
    <xf numFmtId="0" fontId="0" fillId="0" borderId="0" xfId="0"/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 applyProtection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Protection="1">
      <protection locked="0"/>
    </xf>
    <xf numFmtId="4" fontId="4" fillId="3" borderId="3" xfId="0" applyNumberFormat="1" applyFont="1" applyFill="1" applyBorder="1" applyProtection="1">
      <protection locked="0"/>
    </xf>
    <xf numFmtId="4" fontId="4" fillId="3" borderId="4" xfId="0" applyNumberFormat="1" applyFont="1" applyFill="1" applyBorder="1" applyProtection="1">
      <protection locked="0"/>
    </xf>
    <xf numFmtId="4" fontId="4" fillId="3" borderId="5" xfId="0" applyNumberFormat="1" applyFont="1" applyFill="1" applyBorder="1" applyProtection="1">
      <protection locked="0"/>
    </xf>
    <xf numFmtId="0" fontId="3" fillId="0" borderId="0" xfId="0" quotePrefix="1" applyFont="1" applyAlignment="1">
      <alignment horizontal="left"/>
    </xf>
    <xf numFmtId="0" fontId="0" fillId="0" borderId="9" xfId="0" applyBorder="1" applyProtection="1">
      <protection locked="0"/>
    </xf>
    <xf numFmtId="0" fontId="4" fillId="0" borderId="9" xfId="0" pivotButton="1" applyFon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9" xfId="0" pivotButton="1" applyBorder="1" applyProtection="1">
      <protection locked="0"/>
    </xf>
    <xf numFmtId="1" fontId="0" fillId="0" borderId="9" xfId="0" applyNumberFormat="1" applyBorder="1" applyProtection="1">
      <protection locked="0"/>
    </xf>
    <xf numFmtId="4" fontId="0" fillId="0" borderId="9" xfId="0" applyNumberFormat="1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1" fontId="0" fillId="0" borderId="14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0" xfId="0" applyNumberFormat="1" applyProtection="1">
      <protection locked="0"/>
    </xf>
    <xf numFmtId="4" fontId="0" fillId="0" borderId="15" xfId="0" applyNumberFormat="1" applyBorder="1" applyProtection="1">
      <protection locked="0"/>
    </xf>
    <xf numFmtId="1" fontId="4" fillId="3" borderId="2" xfId="0" applyNumberFormat="1" applyFont="1" applyFill="1" applyBorder="1" applyProtection="1">
      <protection locked="0"/>
    </xf>
    <xf numFmtId="0" fontId="4" fillId="3" borderId="9" xfId="0" applyFont="1" applyFill="1" applyBorder="1" applyProtection="1">
      <protection locked="0"/>
    </xf>
    <xf numFmtId="0" fontId="4" fillId="3" borderId="12" xfId="0" applyFont="1" applyFill="1" applyBorder="1" applyProtection="1">
      <protection locked="0"/>
    </xf>
    <xf numFmtId="0" fontId="4" fillId="3" borderId="13" xfId="0" applyFont="1" applyFill="1" applyBorder="1" applyProtection="1">
      <protection locked="0"/>
    </xf>
    <xf numFmtId="0" fontId="7" fillId="4" borderId="0" xfId="0" applyFont="1" applyFill="1" applyProtection="1"/>
    <xf numFmtId="0" fontId="7" fillId="0" borderId="0" xfId="0" applyFont="1" applyProtection="1"/>
    <xf numFmtId="0" fontId="9" fillId="4" borderId="0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wrapText="1"/>
    </xf>
    <xf numFmtId="1" fontId="10" fillId="4" borderId="0" xfId="0" quotePrefix="1" applyNumberFormat="1" applyFont="1" applyFill="1" applyBorder="1" applyAlignment="1">
      <alignment horizontal="center" vertical="top"/>
    </xf>
    <xf numFmtId="0" fontId="10" fillId="4" borderId="0" xfId="0" applyFont="1" applyFill="1" applyBorder="1" applyAlignment="1">
      <alignment horizontal="left" vertical="top"/>
    </xf>
    <xf numFmtId="0" fontId="10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center"/>
    </xf>
    <xf numFmtId="0" fontId="7" fillId="0" borderId="0" xfId="0" applyFont="1" applyAlignment="1" applyProtection="1"/>
    <xf numFmtId="0" fontId="10" fillId="4" borderId="0" xfId="0" applyFont="1" applyFill="1" applyAlignment="1" applyProtection="1">
      <alignment vertical="top"/>
    </xf>
    <xf numFmtId="0" fontId="11" fillId="4" borderId="0" xfId="0" applyFont="1" applyFill="1" applyProtection="1"/>
    <xf numFmtId="0" fontId="11" fillId="4" borderId="0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center"/>
    </xf>
    <xf numFmtId="0" fontId="11" fillId="0" borderId="0" xfId="0" applyFont="1" applyAlignment="1" applyProtection="1"/>
    <xf numFmtId="0" fontId="11" fillId="0" borderId="0" xfId="0" applyFont="1" applyProtection="1"/>
    <xf numFmtId="164" fontId="11" fillId="4" borderId="0" xfId="0" quotePrefix="1" applyNumberFormat="1" applyFont="1" applyFill="1" applyBorder="1" applyAlignment="1">
      <alignment horizontal="center"/>
    </xf>
    <xf numFmtId="0" fontId="11" fillId="4" borderId="0" xfId="0" applyFont="1" applyFill="1" applyBorder="1" applyAlignment="1">
      <alignment horizontal="right"/>
    </xf>
    <xf numFmtId="14" fontId="11" fillId="4" borderId="0" xfId="0" applyNumberFormat="1" applyFont="1" applyFill="1" applyBorder="1" applyAlignment="1" applyProtection="1">
      <alignment horizontal="left"/>
      <protection locked="0"/>
    </xf>
    <xf numFmtId="14" fontId="11" fillId="4" borderId="0" xfId="0" applyNumberFormat="1" applyFont="1" applyFill="1" applyBorder="1" applyAlignment="1">
      <alignment horizontal="left"/>
    </xf>
    <xf numFmtId="0" fontId="11" fillId="4" borderId="0" xfId="0" applyFont="1" applyFill="1" applyBorder="1" applyAlignment="1" applyProtection="1">
      <alignment horizontal="left"/>
      <protection locked="0"/>
    </xf>
    <xf numFmtId="0" fontId="12" fillId="4" borderId="0" xfId="0" applyFont="1" applyFill="1" applyBorder="1" applyAlignment="1" applyProtection="1">
      <alignment vertical="center"/>
    </xf>
    <xf numFmtId="43" fontId="12" fillId="4" borderId="0" xfId="1" applyFont="1" applyFill="1" applyBorder="1" applyAlignment="1" applyProtection="1">
      <alignment horizontal="center"/>
    </xf>
    <xf numFmtId="43" fontId="11" fillId="0" borderId="0" xfId="0" applyNumberFormat="1" applyFont="1" applyFill="1" applyProtection="1"/>
    <xf numFmtId="43" fontId="11" fillId="0" borderId="0" xfId="1" applyFont="1" applyFill="1" applyBorder="1" applyAlignment="1" applyProtection="1">
      <alignment horizontal="center"/>
    </xf>
    <xf numFmtId="0" fontId="11" fillId="0" borderId="0" xfId="0" applyFont="1" applyFill="1" applyProtection="1"/>
    <xf numFmtId="0" fontId="11" fillId="4" borderId="0" xfId="0" applyFont="1" applyFill="1" applyBorder="1" applyProtection="1"/>
    <xf numFmtId="0" fontId="12" fillId="4" borderId="0" xfId="0" applyFont="1" applyFill="1" applyProtection="1"/>
    <xf numFmtId="0" fontId="8" fillId="0" borderId="0" xfId="0" applyFont="1" applyAlignment="1" applyProtection="1">
      <alignment horizontal="left"/>
    </xf>
    <xf numFmtId="0" fontId="7" fillId="0" borderId="0" xfId="0" applyFont="1"/>
    <xf numFmtId="0" fontId="12" fillId="4" borderId="0" xfId="0" applyFont="1" applyFill="1" applyBorder="1" applyProtection="1"/>
    <xf numFmtId="0" fontId="12" fillId="0" borderId="0" xfId="0" applyFont="1" applyFill="1" applyProtection="1"/>
    <xf numFmtId="0" fontId="7" fillId="0" borderId="0" xfId="0" applyFont="1" applyFill="1" applyProtection="1"/>
    <xf numFmtId="0" fontId="7" fillId="0" borderId="0" xfId="0" applyFont="1" applyBorder="1" applyProtection="1"/>
    <xf numFmtId="0" fontId="7" fillId="0" borderId="0" xfId="0" quotePrefix="1" applyFont="1" applyAlignment="1">
      <alignment horizontal="left"/>
    </xf>
    <xf numFmtId="0" fontId="11" fillId="0" borderId="0" xfId="0" applyFont="1" applyBorder="1" applyProtection="1"/>
    <xf numFmtId="0" fontId="10" fillId="0" borderId="0" xfId="0" applyFont="1"/>
    <xf numFmtId="0" fontId="10" fillId="0" borderId="0" xfId="0" applyFont="1" applyBorder="1" applyProtection="1"/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/>
    </xf>
    <xf numFmtId="0" fontId="7" fillId="4" borderId="0" xfId="0" applyFont="1" applyFill="1"/>
    <xf numFmtId="0" fontId="7" fillId="0" borderId="0" xfId="0" applyFont="1" applyAlignment="1">
      <alignment horizontal="left"/>
    </xf>
    <xf numFmtId="0" fontId="7" fillId="0" borderId="0" xfId="0" applyFont="1" applyProtection="1">
      <protection locked="0"/>
    </xf>
    <xf numFmtId="0" fontId="7" fillId="4" borderId="0" xfId="0" applyFont="1" applyFill="1" applyBorder="1" applyProtection="1"/>
    <xf numFmtId="0" fontId="12" fillId="4" borderId="0" xfId="0" applyFont="1" applyFill="1" applyBorder="1" applyAlignment="1">
      <alignment horizontal="right"/>
    </xf>
    <xf numFmtId="0" fontId="12" fillId="0" borderId="0" xfId="0" applyFont="1" applyAlignment="1" applyProtection="1">
      <alignment horizontal="right"/>
    </xf>
    <xf numFmtId="0" fontId="13" fillId="2" borderId="33" xfId="0" applyFont="1" applyFill="1" applyBorder="1" applyAlignment="1" applyProtection="1">
      <alignment horizontal="center" vertical="center"/>
    </xf>
    <xf numFmtId="165" fontId="13" fillId="2" borderId="35" xfId="0" applyNumberFormat="1" applyFont="1" applyFill="1" applyBorder="1" applyAlignment="1" applyProtection="1">
      <alignment horizontal="center" vertical="center"/>
      <protection locked="0"/>
    </xf>
    <xf numFmtId="0" fontId="13" fillId="2" borderId="31" xfId="0" applyFont="1" applyFill="1" applyBorder="1" applyAlignment="1" applyProtection="1">
      <alignment vertical="center"/>
      <protection locked="0"/>
    </xf>
    <xf numFmtId="0" fontId="13" fillId="2" borderId="36" xfId="0" applyFont="1" applyFill="1" applyBorder="1" applyAlignment="1" applyProtection="1">
      <alignment vertical="center" wrapText="1"/>
      <protection locked="0"/>
    </xf>
    <xf numFmtId="43" fontId="13" fillId="2" borderId="30" xfId="1" applyFont="1" applyFill="1" applyBorder="1" applyAlignment="1" applyProtection="1">
      <alignment vertical="center"/>
      <protection locked="0"/>
    </xf>
    <xf numFmtId="0" fontId="13" fillId="2" borderId="31" xfId="0" applyFont="1" applyFill="1" applyBorder="1" applyAlignment="1" applyProtection="1">
      <alignment horizontal="center" vertical="center"/>
      <protection locked="0"/>
    </xf>
    <xf numFmtId="43" fontId="13" fillId="2" borderId="31" xfId="1" applyFont="1" applyFill="1" applyBorder="1" applyAlignment="1" applyProtection="1">
      <alignment horizontal="center" vertical="center"/>
    </xf>
    <xf numFmtId="43" fontId="13" fillId="2" borderId="36" xfId="1" applyFont="1" applyFill="1" applyBorder="1" applyAlignment="1" applyProtection="1">
      <alignment horizontal="center" vertical="center"/>
    </xf>
    <xf numFmtId="41" fontId="13" fillId="2" borderId="32" xfId="1" applyNumberFormat="1" applyFont="1" applyFill="1" applyBorder="1" applyAlignment="1" applyProtection="1">
      <alignment horizontal="center" vertical="center"/>
    </xf>
    <xf numFmtId="165" fontId="13" fillId="2" borderId="31" xfId="0" applyNumberFormat="1" applyFont="1" applyFill="1" applyBorder="1" applyAlignment="1" applyProtection="1">
      <alignment horizontal="center" vertical="center"/>
      <protection locked="0"/>
    </xf>
    <xf numFmtId="0" fontId="12" fillId="5" borderId="0" xfId="0" applyFont="1" applyFill="1" applyAlignment="1" applyProtection="1">
      <alignment horizontal="center" vertical="center"/>
    </xf>
    <xf numFmtId="14" fontId="12" fillId="4" borderId="7" xfId="0" applyNumberFormat="1" applyFont="1" applyFill="1" applyBorder="1" applyAlignment="1" applyProtection="1">
      <alignment horizontal="left" vertical="center"/>
      <protection locked="0"/>
    </xf>
    <xf numFmtId="0" fontId="12" fillId="4" borderId="7" xfId="0" applyFont="1" applyFill="1" applyBorder="1" applyAlignment="1" applyProtection="1">
      <alignment horizontal="left"/>
      <protection locked="0"/>
    </xf>
    <xf numFmtId="0" fontId="12" fillId="4" borderId="4" xfId="0" applyFont="1" applyFill="1" applyBorder="1" applyAlignment="1" applyProtection="1">
      <alignment horizontal="left"/>
      <protection locked="0"/>
    </xf>
    <xf numFmtId="0" fontId="18" fillId="0" borderId="38" xfId="0" applyFont="1" applyFill="1" applyBorder="1" applyAlignment="1" applyProtection="1">
      <alignment horizontal="left" wrapText="1"/>
    </xf>
    <xf numFmtId="0" fontId="18" fillId="0" borderId="0" xfId="0" applyFont="1" applyFill="1" applyBorder="1" applyAlignment="1" applyProtection="1">
      <alignment horizontal="left" wrapText="1"/>
    </xf>
    <xf numFmtId="0" fontId="8" fillId="0" borderId="21" xfId="0" applyFont="1" applyFill="1" applyBorder="1" applyAlignment="1" applyProtection="1">
      <alignment horizontal="center" vertical="center"/>
    </xf>
    <xf numFmtId="0" fontId="8" fillId="0" borderId="28" xfId="0" applyFont="1" applyFill="1" applyBorder="1" applyAlignment="1" applyProtection="1">
      <alignment horizontal="center" vertical="center"/>
    </xf>
    <xf numFmtId="0" fontId="8" fillId="0" borderId="37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/>
    </xf>
    <xf numFmtId="0" fontId="8" fillId="0" borderId="37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18" fillId="4" borderId="0" xfId="0" applyFont="1" applyFill="1" applyBorder="1" applyAlignment="1" applyProtection="1">
      <alignment horizontal="left" wrapText="1"/>
    </xf>
    <xf numFmtId="41" fontId="1" fillId="2" borderId="24" xfId="1" applyNumberFormat="1" applyFont="1" applyFill="1" applyBorder="1" applyAlignment="1">
      <alignment horizontal="center" vertical="center"/>
    </xf>
    <xf numFmtId="41" fontId="1" fillId="2" borderId="16" xfId="1" applyNumberFormat="1" applyFont="1" applyFill="1" applyBorder="1" applyAlignment="1">
      <alignment horizontal="center" vertical="center"/>
    </xf>
    <xf numFmtId="41" fontId="1" fillId="2" borderId="17" xfId="1" applyNumberFormat="1" applyFont="1" applyFill="1" applyBorder="1" applyAlignment="1">
      <alignment horizontal="center" vertical="center"/>
    </xf>
    <xf numFmtId="166" fontId="1" fillId="2" borderId="31" xfId="1" applyNumberFormat="1" applyFont="1" applyFill="1" applyBorder="1" applyAlignment="1">
      <alignment horizontal="center" vertical="center"/>
    </xf>
    <xf numFmtId="166" fontId="1" fillId="2" borderId="25" xfId="1" applyNumberFormat="1" applyFont="1" applyFill="1" applyBorder="1" applyAlignment="1">
      <alignment horizontal="center" vertical="center"/>
    </xf>
    <xf numFmtId="166" fontId="1" fillId="2" borderId="2" xfId="1" applyNumberFormat="1" applyFont="1" applyFill="1" applyBorder="1" applyAlignment="1">
      <alignment horizontal="center" vertical="center"/>
    </xf>
    <xf numFmtId="166" fontId="1" fillId="2" borderId="19" xfId="1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 applyProtection="1">
      <alignment horizontal="center" vertical="center"/>
    </xf>
    <xf numFmtId="165" fontId="11" fillId="0" borderId="24" xfId="0" quotePrefix="1" applyNumberFormat="1" applyFont="1" applyFill="1" applyBorder="1" applyAlignment="1" applyProtection="1">
      <alignment horizontal="center" vertical="center"/>
      <protection locked="0"/>
    </xf>
    <xf numFmtId="0" fontId="11" fillId="0" borderId="25" xfId="0" quotePrefix="1" applyFont="1" applyFill="1" applyBorder="1" applyAlignment="1" applyProtection="1">
      <alignment vertical="center" wrapText="1"/>
      <protection locked="0"/>
    </xf>
    <xf numFmtId="0" fontId="15" fillId="0" borderId="34" xfId="0" applyFont="1" applyFill="1" applyBorder="1" applyAlignment="1" applyProtection="1">
      <alignment vertical="center" wrapText="1"/>
      <protection locked="0"/>
    </xf>
    <xf numFmtId="43" fontId="11" fillId="0" borderId="24" xfId="1" applyFont="1" applyFill="1" applyBorder="1" applyAlignment="1" applyProtection="1">
      <alignment vertical="center"/>
      <protection locked="0"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43" fontId="11" fillId="2" borderId="25" xfId="1" applyFont="1" applyFill="1" applyBorder="1" applyAlignment="1" applyProtection="1">
      <alignment horizontal="center" vertical="center"/>
    </xf>
    <xf numFmtId="43" fontId="11" fillId="2" borderId="26" xfId="1" applyFont="1" applyFill="1" applyBorder="1" applyAlignment="1" applyProtection="1">
      <alignment horizontal="center" vertical="center"/>
    </xf>
    <xf numFmtId="43" fontId="11" fillId="0" borderId="34" xfId="1" applyFont="1" applyFill="1" applyBorder="1" applyAlignment="1" applyProtection="1">
      <alignment horizontal="center" vertical="center"/>
    </xf>
    <xf numFmtId="0" fontId="11" fillId="0" borderId="22" xfId="0" applyFont="1" applyFill="1" applyBorder="1" applyAlignment="1" applyProtection="1">
      <alignment horizontal="center" vertical="center"/>
    </xf>
    <xf numFmtId="165" fontId="11" fillId="0" borderId="16" xfId="0" quotePrefix="1" applyNumberFormat="1" applyFont="1" applyFill="1" applyBorder="1" applyAlignment="1" applyProtection="1">
      <alignment horizontal="center" vertical="center"/>
      <protection locked="0"/>
    </xf>
    <xf numFmtId="0" fontId="11" fillId="0" borderId="2" xfId="0" quotePrefix="1" applyFont="1" applyFill="1" applyBorder="1" applyAlignment="1" applyProtection="1">
      <alignment vertical="center" wrapText="1"/>
      <protection locked="0"/>
    </xf>
    <xf numFmtId="0" fontId="15" fillId="0" borderId="8" xfId="0" applyFont="1" applyFill="1" applyBorder="1" applyAlignment="1" applyProtection="1">
      <alignment vertical="center" wrapText="1"/>
      <protection locked="0"/>
    </xf>
    <xf numFmtId="43" fontId="11" fillId="0" borderId="16" xfId="1" applyFont="1" applyFill="1" applyBorder="1" applyAlignment="1" applyProtection="1">
      <alignment vertical="center"/>
      <protection locked="0"/>
    </xf>
    <xf numFmtId="43" fontId="11" fillId="2" borderId="2" xfId="1" applyFont="1" applyFill="1" applyBorder="1" applyAlignment="1" applyProtection="1">
      <alignment horizontal="center" vertical="center"/>
    </xf>
    <xf numFmtId="43" fontId="11" fillId="2" borderId="3" xfId="1" applyFont="1" applyFill="1" applyBorder="1" applyAlignment="1" applyProtection="1">
      <alignment horizontal="center" vertical="center"/>
    </xf>
    <xf numFmtId="43" fontId="11" fillId="0" borderId="8" xfId="1" applyFont="1" applyFill="1" applyBorder="1" applyAlignment="1" applyProtection="1">
      <alignment horizontal="center" vertical="center"/>
    </xf>
    <xf numFmtId="0" fontId="11" fillId="0" borderId="23" xfId="0" applyFont="1" applyFill="1" applyBorder="1" applyAlignment="1" applyProtection="1">
      <alignment horizontal="center" vertical="center"/>
    </xf>
    <xf numFmtId="165" fontId="11" fillId="0" borderId="17" xfId="0" quotePrefix="1" applyNumberFormat="1" applyFont="1" applyFill="1" applyBorder="1" applyAlignment="1" applyProtection="1">
      <alignment horizontal="center" vertical="center"/>
      <protection locked="0"/>
    </xf>
    <xf numFmtId="0" fontId="11" fillId="0" borderId="19" xfId="0" quotePrefix="1" applyFont="1" applyFill="1" applyBorder="1" applyAlignment="1" applyProtection="1">
      <alignment vertical="center" wrapText="1"/>
      <protection locked="0"/>
    </xf>
    <xf numFmtId="0" fontId="15" fillId="0" borderId="18" xfId="0" applyFont="1" applyFill="1" applyBorder="1" applyAlignment="1" applyProtection="1">
      <alignment vertical="center" wrapText="1"/>
      <protection locked="0"/>
    </xf>
    <xf numFmtId="43" fontId="11" fillId="0" borderId="17" xfId="1" applyFont="1" applyFill="1" applyBorder="1" applyAlignment="1" applyProtection="1">
      <alignment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43" fontId="11" fillId="2" borderId="19" xfId="1" applyFont="1" applyFill="1" applyBorder="1" applyAlignment="1" applyProtection="1">
      <alignment horizontal="center" vertical="center"/>
    </xf>
    <xf numFmtId="43" fontId="11" fillId="2" borderId="20" xfId="1" applyFont="1" applyFill="1" applyBorder="1" applyAlignment="1" applyProtection="1">
      <alignment horizontal="center" vertical="center"/>
    </xf>
    <xf numFmtId="43" fontId="11" fillId="0" borderId="18" xfId="1" applyFont="1" applyFill="1" applyBorder="1" applyAlignment="1" applyProtection="1">
      <alignment horizontal="center" vertical="center"/>
    </xf>
    <xf numFmtId="43" fontId="12" fillId="2" borderId="6" xfId="1" applyFont="1" applyFill="1" applyBorder="1" applyAlignment="1" applyProtection="1">
      <alignment horizontal="center" vertical="center"/>
    </xf>
    <xf numFmtId="41" fontId="1" fillId="2" borderId="30" xfId="1" applyNumberFormat="1" applyFont="1" applyFill="1" applyBorder="1" applyAlignment="1">
      <alignment horizontal="center" vertical="center"/>
    </xf>
    <xf numFmtId="41" fontId="16" fillId="0" borderId="34" xfId="1" applyNumberFormat="1" applyFont="1" applyFill="1" applyBorder="1" applyAlignment="1">
      <alignment horizontal="center" vertical="center" wrapText="1"/>
    </xf>
    <xf numFmtId="41" fontId="16" fillId="0" borderId="8" xfId="1" applyNumberFormat="1" applyFont="1" applyFill="1" applyBorder="1" applyAlignment="1">
      <alignment horizontal="center" vertical="center" wrapText="1"/>
    </xf>
    <xf numFmtId="41" fontId="16" fillId="0" borderId="18" xfId="1" applyNumberFormat="1" applyFont="1" applyFill="1" applyBorder="1" applyAlignment="1">
      <alignment horizontal="center" vertical="center" wrapText="1"/>
    </xf>
    <xf numFmtId="41" fontId="14" fillId="2" borderId="32" xfId="1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 applyProtection="1">
      <alignment horizontal="center" vertical="center"/>
      <protection locked="0"/>
    </xf>
    <xf numFmtId="165" fontId="11" fillId="0" borderId="19" xfId="0" applyNumberFormat="1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horizontal="center"/>
    </xf>
    <xf numFmtId="0" fontId="11" fillId="4" borderId="0" xfId="0" applyFont="1" applyFill="1" applyBorder="1" applyAlignment="1" applyProtection="1">
      <alignment vertical="center"/>
    </xf>
    <xf numFmtId="14" fontId="11" fillId="4" borderId="0" xfId="0" applyNumberFormat="1" applyFont="1" applyFill="1" applyBorder="1" applyAlignment="1" applyProtection="1">
      <alignment vertical="center"/>
    </xf>
    <xf numFmtId="43" fontId="11" fillId="4" borderId="0" xfId="1" applyFont="1" applyFill="1" applyBorder="1" applyAlignment="1" applyProtection="1">
      <alignment vertical="center"/>
    </xf>
    <xf numFmtId="0" fontId="11" fillId="4" borderId="0" xfId="0" applyFont="1" applyFill="1" applyBorder="1" applyAlignment="1" applyProtection="1">
      <alignment horizontal="center" vertical="center"/>
    </xf>
    <xf numFmtId="43" fontId="11" fillId="4" borderId="0" xfId="1" applyFont="1" applyFill="1" applyBorder="1" applyAlignment="1" applyProtection="1">
      <alignment horizontal="center" vertical="center"/>
    </xf>
    <xf numFmtId="0" fontId="8" fillId="4" borderId="0" xfId="0" applyFont="1" applyFill="1" applyAlignment="1" applyProtection="1">
      <alignment horizontal="left" vertical="center"/>
    </xf>
    <xf numFmtId="0" fontId="7" fillId="4" borderId="0" xfId="0" applyFont="1" applyFill="1" applyAlignment="1" applyProtection="1">
      <alignment vertical="center"/>
    </xf>
    <xf numFmtId="0" fontId="7" fillId="4" borderId="0" xfId="0" applyFont="1" applyFill="1" applyAlignment="1">
      <alignment vertical="center"/>
    </xf>
    <xf numFmtId="0" fontId="12" fillId="4" borderId="0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43" fontId="12" fillId="4" borderId="0" xfId="1" applyFont="1" applyFill="1" applyBorder="1" applyAlignment="1" applyProtection="1">
      <alignment horizontal="center" vertical="center"/>
    </xf>
    <xf numFmtId="0" fontId="11" fillId="4" borderId="0" xfId="0" applyFont="1" applyFill="1" applyAlignment="1" applyProtection="1">
      <alignment vertical="center"/>
    </xf>
    <xf numFmtId="0" fontId="17" fillId="4" borderId="0" xfId="0" applyFont="1" applyFill="1" applyBorder="1" applyAlignment="1" applyProtection="1">
      <alignment horizontal="left" vertical="center"/>
    </xf>
    <xf numFmtId="0" fontId="8" fillId="4" borderId="0" xfId="0" applyFont="1" applyFill="1" applyAlignment="1" applyProtection="1">
      <alignment horizontal="left"/>
    </xf>
  </cellXfs>
  <cellStyles count="2">
    <cellStyle name="Comma" xfId="1" builtinId="3"/>
    <cellStyle name="Normal" xfId="0" builtinId="0"/>
  </cellStyles>
  <dxfs count="19">
    <dxf>
      <fill>
        <patternFill patternType="solid">
          <bgColor theme="8" tint="0.39997558519241921"/>
        </patternFill>
      </fill>
    </dxf>
    <dxf>
      <font>
        <b/>
      </font>
    </dxf>
    <dxf>
      <fill>
        <patternFill patternType="solid">
          <bgColor theme="8" tint="0.39997558519241921"/>
        </patternFill>
      </fill>
    </dxf>
    <dxf>
      <fill>
        <patternFill>
          <bgColor theme="8" tint="0.39997558519241921"/>
        </patternFill>
      </fill>
    </dxf>
    <dxf>
      <fill>
        <patternFill>
          <bgColor theme="8" tint="0.39997558519241921"/>
        </patternFill>
      </fill>
    </dxf>
    <dxf>
      <protection locked="0"/>
    </dxf>
    <dxf>
      <protection locked="0"/>
    </dxf>
    <dxf>
      <protection locked="0"/>
    </dxf>
    <dxf>
      <protection locked="0"/>
    </dxf>
    <dxf>
      <font>
        <b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4" formatCode="#,##0.0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694765</xdr:colOff>
      <xdr:row>0</xdr:row>
      <xdr:rowOff>174454</xdr:rowOff>
    </xdr:from>
    <xdr:to>
      <xdr:col>15</xdr:col>
      <xdr:colOff>33618</xdr:colOff>
      <xdr:row>6</xdr:row>
      <xdr:rowOff>23341</xdr:rowOff>
    </xdr:to>
    <xdr:pic>
      <xdr:nvPicPr>
        <xdr:cNvPr id="3" name="Picture 9" descr="cid:image001.png@01D1B767.1CCDAA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9353" y="174454"/>
          <a:ext cx="3238500" cy="1361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elle Wilkins" refreshedDate="42680.767438888892" createdVersion="1" refreshedVersion="4" recordCount="31" upgradeOnRefresh="1">
  <cacheSource type="worksheet">
    <worksheetSource ref="B12:N28" sheet="Credit Card Expenses Form"/>
  </cacheSource>
  <cacheFields count="15">
    <cacheField name="No." numFmtId="0">
      <sharedItems containsMixedTypes="1" containsNumber="1" containsInteger="1" minValue="1" maxValue="30"/>
    </cacheField>
    <cacheField name="Date" numFmtId="0">
      <sharedItems containsDate="1" containsMixedTypes="1" minDate="2014-01-01T00:00:00" maxDate="2014-01-02T00:00:00"/>
    </cacheField>
    <cacheField name="Description of Expense" numFmtId="0">
      <sharedItems/>
    </cacheField>
    <cacheField name="Further Explanation" numFmtId="0">
      <sharedItems/>
    </cacheField>
    <cacheField name="Expense Category / Type" numFmtId="0">
      <sharedItems containsBlank="1"/>
    </cacheField>
    <cacheField name="Name of Region" numFmtId="0">
      <sharedItems containsBlank="1"/>
    </cacheField>
    <cacheField name="Location" numFmtId="0">
      <sharedItems containsSemiMixedTypes="0" containsString="0" containsNumber="1" containsInteger="1" minValue="0" maxValue="100"/>
    </cacheField>
    <cacheField name="Nominal" numFmtId="0">
      <sharedItems containsSemiMixedTypes="0" containsString="0" containsNumber="1" containsInteger="1" minValue="0" maxValue="5130"/>
    </cacheField>
    <cacheField name="Nominal Code" numFmtId="0">
      <sharedItems containsMixedTypes="1" containsNumber="1" containsInteger="1" minValue="0" maxValue="9020" count="8">
        <s v="1005130"/>
        <s v="00"/>
        <n v="0" u="1"/>
        <n v="7630" u="1"/>
        <n v="7620" u="1"/>
        <n v="9020" u="1"/>
        <n v="5600" u="1"/>
        <n v="7730" u="1"/>
      </sharedItems>
    </cacheField>
    <cacheField name="Business Miles Travelled" numFmtId="0">
      <sharedItems containsString="0" containsBlank="1" containsNumber="1" containsInteger="1" minValue="0" maxValue="400"/>
    </cacheField>
    <cacheField name="Business Miles Cost £" numFmtId="0">
      <sharedItems containsSemiMixedTypes="0" containsString="0" containsNumber="1" containsInteger="1" minValue="0" maxValue="180"/>
    </cacheField>
    <cacheField name="Gross £" numFmtId="0">
      <sharedItems containsString="0" containsBlank="1" containsNumber="1" containsInteger="1" minValue="0" maxValue="0"/>
    </cacheField>
    <cacheField name="VAT?" numFmtId="0">
      <sharedItems containsBlank="1"/>
    </cacheField>
    <cacheField name="VAT £" numFmtId="0">
      <sharedItems containsSemiMixedTypes="0" containsString="0" containsNumber="1" containsInteger="1" minValue="0" maxValue="0"/>
    </cacheField>
    <cacheField name="NET £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">
  <r>
    <s v="E.G."/>
    <d v="2014-01-01T00:00:00"/>
    <s v="Travel to Minerva house"/>
    <s v="Mileage for EP Meeting In London"/>
    <s v="Stationery and Supplies"/>
    <s v="Reach4 Central"/>
    <n v="100"/>
    <n v="5130"/>
    <x v="0"/>
    <n v="0"/>
    <n v="0"/>
    <n v="0"/>
    <s v="N"/>
    <n v="0"/>
    <n v="0"/>
  </r>
  <r>
    <n v="1"/>
    <s v=""/>
    <s v=""/>
    <s v=""/>
    <m/>
    <m/>
    <n v="0"/>
    <n v="0"/>
    <x v="1"/>
    <n v="20"/>
    <n v="9"/>
    <m/>
    <m/>
    <n v="0"/>
    <n v="0"/>
  </r>
  <r>
    <n v="2"/>
    <s v=""/>
    <s v=""/>
    <s v=""/>
    <m/>
    <s v=""/>
    <n v="0"/>
    <n v="0"/>
    <x v="1"/>
    <n v="400"/>
    <n v="180"/>
    <m/>
    <m/>
    <n v="0"/>
    <n v="0"/>
  </r>
  <r>
    <n v="3"/>
    <s v=""/>
    <s v=""/>
    <s v=""/>
    <s v=""/>
    <s v=""/>
    <n v="0"/>
    <n v="0"/>
    <x v="1"/>
    <m/>
    <n v="0"/>
    <m/>
    <m/>
    <n v="0"/>
    <n v="0"/>
  </r>
  <r>
    <n v="4"/>
    <s v=""/>
    <s v=""/>
    <s v=""/>
    <s v=""/>
    <s v=""/>
    <n v="0"/>
    <n v="0"/>
    <x v="1"/>
    <m/>
    <n v="0"/>
    <m/>
    <m/>
    <n v="0"/>
    <n v="0"/>
  </r>
  <r>
    <n v="5"/>
    <s v=""/>
    <s v=""/>
    <s v=""/>
    <s v=""/>
    <s v=""/>
    <n v="0"/>
    <n v="0"/>
    <x v="1"/>
    <m/>
    <n v="0"/>
    <m/>
    <m/>
    <n v="0"/>
    <n v="0"/>
  </r>
  <r>
    <n v="6"/>
    <s v=""/>
    <s v=""/>
    <s v=""/>
    <s v=""/>
    <m/>
    <n v="0"/>
    <n v="0"/>
    <x v="1"/>
    <m/>
    <n v="0"/>
    <m/>
    <m/>
    <n v="0"/>
    <n v="0"/>
  </r>
  <r>
    <n v="7"/>
    <s v=""/>
    <s v=""/>
    <s v=""/>
    <s v=""/>
    <s v=""/>
    <n v="0"/>
    <n v="0"/>
    <x v="1"/>
    <m/>
    <n v="0"/>
    <m/>
    <m/>
    <n v="0"/>
    <n v="0"/>
  </r>
  <r>
    <n v="8"/>
    <s v=""/>
    <s v=""/>
    <s v=""/>
    <s v=""/>
    <s v=""/>
    <n v="0"/>
    <n v="0"/>
    <x v="1"/>
    <m/>
    <n v="0"/>
    <m/>
    <m/>
    <n v="0"/>
    <n v="0"/>
  </r>
  <r>
    <n v="9"/>
    <s v=""/>
    <s v=""/>
    <s v=""/>
    <s v=""/>
    <s v=""/>
    <n v="0"/>
    <n v="0"/>
    <x v="1"/>
    <m/>
    <n v="0"/>
    <m/>
    <m/>
    <n v="0"/>
    <n v="0"/>
  </r>
  <r>
    <n v="10"/>
    <s v=""/>
    <s v=""/>
    <s v=""/>
    <s v=""/>
    <s v=""/>
    <n v="0"/>
    <n v="0"/>
    <x v="1"/>
    <m/>
    <n v="0"/>
    <m/>
    <m/>
    <n v="0"/>
    <n v="0"/>
  </r>
  <r>
    <n v="11"/>
    <s v=""/>
    <s v=""/>
    <s v=""/>
    <s v=""/>
    <s v=""/>
    <n v="0"/>
    <n v="0"/>
    <x v="1"/>
    <m/>
    <n v="0"/>
    <m/>
    <m/>
    <n v="0"/>
    <n v="0"/>
  </r>
  <r>
    <n v="12"/>
    <s v=""/>
    <s v=""/>
    <s v=""/>
    <s v=""/>
    <s v=""/>
    <n v="0"/>
    <n v="0"/>
    <x v="1"/>
    <m/>
    <n v="0"/>
    <m/>
    <m/>
    <n v="0"/>
    <n v="0"/>
  </r>
  <r>
    <n v="13"/>
    <s v=""/>
    <s v=""/>
    <s v=""/>
    <s v=""/>
    <s v=""/>
    <n v="0"/>
    <n v="0"/>
    <x v="1"/>
    <m/>
    <n v="0"/>
    <m/>
    <m/>
    <n v="0"/>
    <n v="0"/>
  </r>
  <r>
    <n v="14"/>
    <s v=""/>
    <s v=""/>
    <s v=""/>
    <s v=""/>
    <s v=""/>
    <n v="0"/>
    <n v="0"/>
    <x v="1"/>
    <m/>
    <n v="0"/>
    <m/>
    <m/>
    <n v="0"/>
    <n v="0"/>
  </r>
  <r>
    <n v="15"/>
    <s v=""/>
    <s v=""/>
    <s v=""/>
    <s v=""/>
    <s v=""/>
    <n v="0"/>
    <n v="0"/>
    <x v="1"/>
    <m/>
    <n v="0"/>
    <m/>
    <m/>
    <n v="0"/>
    <n v="0"/>
  </r>
  <r>
    <n v="16"/>
    <s v=""/>
    <s v=""/>
    <s v=""/>
    <s v=""/>
    <s v=""/>
    <n v="0"/>
    <n v="0"/>
    <x v="1"/>
    <m/>
    <n v="0"/>
    <m/>
    <m/>
    <n v="0"/>
    <n v="0"/>
  </r>
  <r>
    <n v="17"/>
    <s v=""/>
    <s v=""/>
    <s v=""/>
    <s v=""/>
    <s v=""/>
    <n v="0"/>
    <n v="0"/>
    <x v="1"/>
    <m/>
    <n v="0"/>
    <m/>
    <m/>
    <n v="0"/>
    <n v="0"/>
  </r>
  <r>
    <n v="18"/>
    <s v=""/>
    <s v=""/>
    <s v=""/>
    <s v=""/>
    <s v=""/>
    <n v="0"/>
    <n v="0"/>
    <x v="1"/>
    <m/>
    <n v="0"/>
    <m/>
    <m/>
    <n v="0"/>
    <n v="0"/>
  </r>
  <r>
    <n v="19"/>
    <s v=""/>
    <s v=""/>
    <s v=""/>
    <s v=""/>
    <s v=""/>
    <n v="0"/>
    <n v="0"/>
    <x v="1"/>
    <m/>
    <n v="0"/>
    <m/>
    <m/>
    <n v="0"/>
    <n v="0"/>
  </r>
  <r>
    <n v="20"/>
    <s v=""/>
    <s v=""/>
    <s v=""/>
    <s v=""/>
    <s v=""/>
    <n v="0"/>
    <n v="0"/>
    <x v="1"/>
    <m/>
    <n v="0"/>
    <m/>
    <m/>
    <n v="0"/>
    <n v="0"/>
  </r>
  <r>
    <n v="21"/>
    <s v=""/>
    <s v=""/>
    <s v=""/>
    <s v=""/>
    <s v=""/>
    <n v="0"/>
    <n v="0"/>
    <x v="1"/>
    <m/>
    <n v="0"/>
    <m/>
    <m/>
    <n v="0"/>
    <n v="0"/>
  </r>
  <r>
    <n v="22"/>
    <s v=""/>
    <s v=""/>
    <s v=""/>
    <s v=""/>
    <s v=""/>
    <n v="0"/>
    <n v="0"/>
    <x v="1"/>
    <m/>
    <n v="0"/>
    <m/>
    <m/>
    <n v="0"/>
    <n v="0"/>
  </r>
  <r>
    <n v="23"/>
    <s v=""/>
    <s v=""/>
    <s v=""/>
    <s v=""/>
    <s v=""/>
    <n v="0"/>
    <n v="0"/>
    <x v="1"/>
    <m/>
    <n v="0"/>
    <m/>
    <m/>
    <n v="0"/>
    <n v="0"/>
  </r>
  <r>
    <n v="24"/>
    <s v=""/>
    <s v=""/>
    <s v=""/>
    <s v=""/>
    <s v=""/>
    <n v="0"/>
    <n v="0"/>
    <x v="1"/>
    <m/>
    <n v="0"/>
    <m/>
    <m/>
    <n v="0"/>
    <n v="0"/>
  </r>
  <r>
    <n v="25"/>
    <s v=""/>
    <s v=""/>
    <s v=""/>
    <s v=""/>
    <s v=""/>
    <n v="0"/>
    <n v="0"/>
    <x v="1"/>
    <m/>
    <n v="0"/>
    <m/>
    <m/>
    <n v="0"/>
    <n v="0"/>
  </r>
  <r>
    <n v="26"/>
    <s v=""/>
    <s v=""/>
    <s v=""/>
    <s v=""/>
    <s v=""/>
    <n v="0"/>
    <n v="0"/>
    <x v="1"/>
    <m/>
    <n v="0"/>
    <m/>
    <m/>
    <n v="0"/>
    <n v="0"/>
  </r>
  <r>
    <n v="27"/>
    <s v=""/>
    <s v=""/>
    <s v=""/>
    <s v=""/>
    <s v=""/>
    <n v="0"/>
    <n v="0"/>
    <x v="1"/>
    <m/>
    <n v="0"/>
    <m/>
    <m/>
    <n v="0"/>
    <n v="0"/>
  </r>
  <r>
    <n v="28"/>
    <s v=""/>
    <s v=""/>
    <s v=""/>
    <s v=""/>
    <s v=""/>
    <n v="0"/>
    <n v="0"/>
    <x v="1"/>
    <m/>
    <n v="0"/>
    <m/>
    <m/>
    <n v="0"/>
    <n v="0"/>
  </r>
  <r>
    <n v="29"/>
    <s v=""/>
    <s v=""/>
    <s v=""/>
    <s v=""/>
    <s v=""/>
    <n v="0"/>
    <n v="0"/>
    <x v="1"/>
    <m/>
    <n v="0"/>
    <m/>
    <m/>
    <n v="0"/>
    <n v="0"/>
  </r>
  <r>
    <n v="30"/>
    <s v=""/>
    <s v=""/>
    <s v=""/>
    <s v=""/>
    <s v=""/>
    <n v="0"/>
    <n v="0"/>
    <x v="1"/>
    <m/>
    <n v="0"/>
    <m/>
    <m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 £" updatedVersion="6" showItems="0" showDrill="0" showMemberPropertyTips="0" showDataTips="0" useAutoFormatting="1" itemPrintTitles="1" createdVersion="1" indent="0" compact="0" compactData="0">
  <location ref="B7:F11" firstHeaderRow="1" firstDataRow="2" firstDataCol="1"/>
  <pivotFields count="15"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numFmtId="41" outline="0" subtotalTop="0" showAll="0" includeNewItemsInFilter="1" defaultSubtotal="0"/>
    <pivotField compact="0" numFmtId="41" outline="0" subtotalTop="0" showAll="0" includeNewItemsInFilter="1" defaultSubtotal="0"/>
    <pivotField axis="axisRow" compact="0" numFmtId="1" outline="0" subtotalTop="0" showAll="0" includeNewItemsInFilter="1" defaultSubtotal="0">
      <items count="8">
        <item m="1" x="6"/>
        <item m="1" x="4"/>
        <item m="1" x="5"/>
        <item m="1" x="7"/>
        <item m="1" x="3"/>
        <item m="1" x="2"/>
        <item x="0"/>
        <item x="1"/>
      </items>
    </pivotField>
    <pivotField compact="0" outline="0" subtotalTop="0" showAll="0" includeNewItemsInFilter="1"/>
    <pivotField dataField="1" compact="0" numFmtId="43" outline="0" subtotalTop="0" showAll="0" includeNewItemsInFilter="1"/>
    <pivotField dataField="1" compact="0" numFmtId="43" outline="0" subtotalTop="0" showAll="0" includeNewItemsInFilter="1"/>
    <pivotField compact="0" outline="0" subtotalTop="0" showAll="0" includeNewItemsInFilter="1"/>
    <pivotField dataField="1" compact="0" numFmtId="43" outline="0" subtotalTop="0" showAll="0" includeNewItemsInFilter="1"/>
    <pivotField dataField="1" compact="0" numFmtId="43" outline="0" subtotalTop="0" showAll="0" includeNewItemsInFilter="1"/>
  </pivotFields>
  <rowFields count="1">
    <field x="8"/>
  </rowFields>
  <rowItems count="3">
    <i>
      <x v="6"/>
    </i>
    <i>
      <x v="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Mileage" fld="10" baseField="6" baseItem="1"/>
    <dataField name="NET " fld="14" baseField="8" baseItem="2"/>
    <dataField name="VAT" fld="13" baseField="8" baseItem="2"/>
    <dataField name="Gross" fld="11" baseField="8" baseItem="2"/>
  </dataFields>
  <formats count="19">
    <format dxfId="18">
      <pivotArea outline="0" fieldPosition="0"/>
    </format>
    <format dxfId="17">
      <pivotArea dataOnly="0" labelOnly="1" outline="0" fieldPosition="0">
        <references count="1">
          <reference field="4294967294" count="3">
            <x v="1"/>
            <x v="2"/>
            <x v="3"/>
          </reference>
        </references>
      </pivotArea>
    </format>
    <format dxfId="16">
      <pivotArea field="-2" type="button" dataOnly="0" labelOnly="1" outline="0" axis="axisCol" fieldPosition="0"/>
    </format>
    <format dxfId="15">
      <pivotArea grandRow="1" outline="0" fieldPosition="0"/>
    </format>
    <format dxfId="14">
      <pivotArea dataOnly="0" labelOnly="1" grandRow="1" outline="0" fieldPosition="0"/>
    </format>
    <format dxfId="13">
      <pivotArea grandRow="1" outline="0" fieldPosition="0"/>
    </format>
    <format dxfId="12">
      <pivotArea dataOnly="0" labelOnly="1" grandRow="1" outline="0" fieldPosition="0"/>
    </format>
    <format dxfId="11">
      <pivotArea grandRow="1" outline="0" fieldPosition="0"/>
    </format>
    <format dxfId="10">
      <pivotArea dataOnly="0" labelOnly="1" grandRow="1" outline="0" fieldPosition="0"/>
    </format>
    <format dxfId="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">
      <pivotArea type="all" dataOnly="0" outline="0" fieldPosition="0"/>
    </format>
    <format dxfId="7">
      <pivotArea outline="0" fieldPosition="0"/>
    </format>
    <format dxfId="6">
      <pivotArea dataOnly="0" labelOnly="1" grandRow="1" outline="0" fieldPosition="0"/>
    </format>
    <format dxfId="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">
      <pivotArea grandRow="1" outline="0" fieldPosition="0"/>
    </format>
    <format dxfId="3">
      <pivotArea dataOnly="0" labelOnly="1" grandRow="1" outline="0" fieldPosition="0"/>
    </format>
    <format dxfId="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">
      <pivotArea field="8" type="button" dataOnly="0" labelOnly="1" outline="0" axis="axisRow" fieldPosition="1"/>
    </format>
    <format dxfId="0">
      <pivotArea field="8" type="button" dataOnly="0" labelOnly="1" outline="0" axis="axisRow" fieldPosition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2"/>
  <sheetViews>
    <sheetView tabSelected="1" zoomScale="85" zoomScaleNormal="85" zoomScaleSheetLayoutView="70" workbookViewId="0">
      <pane ySplit="12" topLeftCell="A13" activePane="bottomLeft" state="frozen"/>
      <selection pane="bottomLeft" activeCell="D9" sqref="D9:F9"/>
    </sheetView>
  </sheetViews>
  <sheetFormatPr defaultColWidth="0" defaultRowHeight="15.75" zeroHeight="1" x14ac:dyDescent="0.25"/>
  <cols>
    <col min="1" max="1" width="2" style="32" customWidth="1"/>
    <col min="2" max="2" width="5.28515625" style="72" customWidth="1"/>
    <col min="3" max="5" width="12.28515625" style="72" customWidth="1"/>
    <col min="6" max="6" width="44" style="33" customWidth="1"/>
    <col min="7" max="7" width="32.140625" style="33" customWidth="1"/>
    <col min="8" max="8" width="9.7109375" style="33" bestFit="1" customWidth="1"/>
    <col min="9" max="9" width="9.42578125" style="33" bestFit="1" customWidth="1"/>
    <col min="10" max="10" width="16.7109375" style="33" customWidth="1"/>
    <col min="11" max="11" width="10.7109375" style="33" customWidth="1"/>
    <col min="12" max="12" width="11" style="72" bestFit="1" customWidth="1"/>
    <col min="13" max="13" width="10.7109375" style="33" customWidth="1"/>
    <col min="14" max="14" width="10.7109375" style="66" customWidth="1"/>
    <col min="15" max="15" width="15.28515625" style="66" customWidth="1"/>
    <col min="16" max="16" width="1.42578125" style="76" customWidth="1"/>
    <col min="17" max="17" width="8.42578125" style="33" hidden="1" customWidth="1"/>
    <col min="18" max="16384" width="9.140625" style="33" hidden="1"/>
  </cols>
  <sheetData>
    <row r="1" spans="1:28" s="93" customFormat="1" ht="36.75" customHeight="1" x14ac:dyDescent="0.55000000000000004">
      <c r="A1" s="94" t="s">
        <v>404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</row>
    <row r="2" spans="1:28" s="103" customFormat="1" ht="17.25" customHeight="1" x14ac:dyDescent="0.55000000000000004">
      <c r="A2" s="32"/>
    </row>
    <row r="3" spans="1:28" ht="20.100000000000001" customHeight="1" x14ac:dyDescent="0.25">
      <c r="B3" s="34" t="s">
        <v>30</v>
      </c>
      <c r="C3" s="35"/>
      <c r="D3" s="35"/>
      <c r="E3" s="35"/>
      <c r="F3" s="35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28" ht="15" customHeight="1" x14ac:dyDescent="0.25">
      <c r="B4" s="37">
        <v>1</v>
      </c>
      <c r="C4" s="38" t="s">
        <v>405</v>
      </c>
      <c r="D4" s="38"/>
      <c r="E4" s="38"/>
      <c r="F4" s="39"/>
      <c r="G4" s="40"/>
      <c r="H4" s="40"/>
      <c r="I4" s="40"/>
      <c r="J4" s="40"/>
      <c r="K4" s="40"/>
      <c r="L4" s="41"/>
      <c r="M4" s="40"/>
      <c r="N4" s="40"/>
      <c r="O4" s="40"/>
      <c r="P4" s="40"/>
      <c r="Q4" s="42"/>
      <c r="R4" s="42"/>
    </row>
    <row r="5" spans="1:28" ht="15" customHeight="1" x14ac:dyDescent="0.25">
      <c r="B5" s="37">
        <v>2</v>
      </c>
      <c r="C5" s="38" t="s">
        <v>339</v>
      </c>
      <c r="D5" s="38"/>
      <c r="E5" s="38"/>
      <c r="F5" s="39"/>
      <c r="G5" s="40"/>
      <c r="H5" s="40"/>
      <c r="I5" s="40"/>
      <c r="J5" s="40"/>
      <c r="K5" s="40"/>
      <c r="L5" s="41"/>
      <c r="M5" s="40"/>
      <c r="N5" s="40"/>
      <c r="O5" s="40"/>
      <c r="P5" s="40"/>
      <c r="Q5" s="42"/>
      <c r="R5" s="42"/>
    </row>
    <row r="6" spans="1:28" ht="15" customHeight="1" x14ac:dyDescent="0.25">
      <c r="B6" s="37">
        <v>3</v>
      </c>
      <c r="C6" s="38" t="s">
        <v>386</v>
      </c>
      <c r="D6" s="38"/>
      <c r="E6" s="38"/>
      <c r="F6" s="39"/>
      <c r="G6" s="40"/>
      <c r="H6" s="40"/>
      <c r="I6" s="40"/>
      <c r="J6" s="40"/>
      <c r="K6" s="40"/>
      <c r="L6" s="41"/>
      <c r="M6" s="40"/>
      <c r="N6" s="40"/>
      <c r="O6" s="40"/>
      <c r="P6" s="40"/>
      <c r="Q6" s="42"/>
      <c r="R6" s="42"/>
    </row>
    <row r="7" spans="1:28" ht="15" customHeight="1" x14ac:dyDescent="0.25">
      <c r="B7" s="37">
        <v>4</v>
      </c>
      <c r="C7" s="43" t="s">
        <v>406</v>
      </c>
      <c r="D7" s="43"/>
      <c r="E7" s="43"/>
      <c r="F7" s="39"/>
      <c r="G7" s="40"/>
      <c r="H7" s="40"/>
      <c r="I7" s="40"/>
      <c r="J7" s="40"/>
      <c r="K7" s="40"/>
      <c r="L7" s="41"/>
      <c r="M7" s="40"/>
      <c r="N7" s="40"/>
      <c r="O7" s="40"/>
      <c r="P7" s="40"/>
      <c r="Q7" s="42"/>
      <c r="R7" s="42"/>
    </row>
    <row r="8" spans="1:28" s="48" customFormat="1" ht="15" x14ac:dyDescent="0.25">
      <c r="A8" s="44"/>
      <c r="B8" s="37"/>
      <c r="C8" s="38"/>
      <c r="D8" s="38"/>
      <c r="E8" s="38"/>
      <c r="F8" s="45"/>
      <c r="G8" s="45"/>
      <c r="H8" s="45"/>
      <c r="I8" s="45"/>
      <c r="J8" s="45"/>
      <c r="K8" s="44"/>
      <c r="L8" s="46"/>
      <c r="M8" s="45"/>
      <c r="N8" s="45"/>
      <c r="O8" s="45"/>
      <c r="P8" s="45"/>
      <c r="Q8" s="47"/>
      <c r="R8" s="47"/>
    </row>
    <row r="9" spans="1:28" s="48" customFormat="1" ht="15" x14ac:dyDescent="0.25">
      <c r="A9" s="44"/>
      <c r="B9" s="49"/>
      <c r="C9" s="77" t="s">
        <v>28</v>
      </c>
      <c r="D9" s="91"/>
      <c r="E9" s="91"/>
      <c r="F9" s="91"/>
      <c r="G9" s="78" t="s">
        <v>68</v>
      </c>
      <c r="H9" s="89"/>
      <c r="I9" s="89"/>
      <c r="J9" s="89"/>
      <c r="K9" s="45"/>
      <c r="L9" s="46"/>
      <c r="M9" s="45"/>
      <c r="N9" s="45"/>
      <c r="O9" s="45"/>
      <c r="P9" s="45"/>
      <c r="Q9" s="47"/>
      <c r="R9" s="47"/>
    </row>
    <row r="10" spans="1:28" s="48" customFormat="1" ht="24" customHeight="1" x14ac:dyDescent="0.25">
      <c r="A10" s="44"/>
      <c r="B10" s="49"/>
      <c r="C10" s="77" t="s">
        <v>29</v>
      </c>
      <c r="D10" s="92"/>
      <c r="E10" s="92"/>
      <c r="F10" s="92"/>
      <c r="G10" s="77" t="s">
        <v>401</v>
      </c>
      <c r="H10" s="90"/>
      <c r="I10" s="90"/>
      <c r="J10" s="90"/>
      <c r="K10" s="45"/>
      <c r="L10" s="46"/>
      <c r="M10" s="45"/>
      <c r="N10" s="45"/>
      <c r="O10" s="45"/>
      <c r="P10" s="45"/>
      <c r="Q10" s="47"/>
      <c r="R10" s="47"/>
    </row>
    <row r="11" spans="1:28" s="48" customFormat="1" ht="21" customHeight="1" thickBot="1" x14ac:dyDescent="0.3">
      <c r="A11" s="44"/>
      <c r="B11" s="49"/>
      <c r="C11" s="50"/>
      <c r="D11" s="50"/>
      <c r="E11" s="50"/>
      <c r="F11" s="53"/>
      <c r="G11" s="51"/>
      <c r="H11" s="45"/>
      <c r="I11" s="52"/>
      <c r="J11" s="52"/>
      <c r="K11" s="45"/>
      <c r="L11" s="46"/>
      <c r="M11" s="45"/>
      <c r="N11" s="45"/>
      <c r="O11" s="45"/>
      <c r="P11" s="45"/>
      <c r="Q11" s="47"/>
      <c r="R11" s="47"/>
    </row>
    <row r="12" spans="1:28" s="47" customFormat="1" ht="54" customHeight="1" thickBot="1" x14ac:dyDescent="0.3">
      <c r="A12" s="145"/>
      <c r="B12" s="95" t="s">
        <v>32</v>
      </c>
      <c r="C12" s="96" t="s">
        <v>0</v>
      </c>
      <c r="D12" s="97" t="s">
        <v>400</v>
      </c>
      <c r="E12" s="97" t="s">
        <v>399</v>
      </c>
      <c r="F12" s="98" t="s">
        <v>408</v>
      </c>
      <c r="G12" s="99" t="s">
        <v>407</v>
      </c>
      <c r="H12" s="96" t="s">
        <v>26</v>
      </c>
      <c r="I12" s="100" t="s">
        <v>27</v>
      </c>
      <c r="J12" s="99" t="s">
        <v>64</v>
      </c>
      <c r="K12" s="96" t="s">
        <v>1</v>
      </c>
      <c r="L12" s="101" t="s">
        <v>8</v>
      </c>
      <c r="M12" s="101" t="s">
        <v>2</v>
      </c>
      <c r="N12" s="101" t="s">
        <v>9</v>
      </c>
      <c r="O12" s="102" t="s">
        <v>337</v>
      </c>
      <c r="P12" s="54"/>
    </row>
    <row r="13" spans="1:28" s="58" customFormat="1" ht="24.75" customHeight="1" x14ac:dyDescent="0.25">
      <c r="A13" s="59"/>
      <c r="B13" s="79" t="s">
        <v>31</v>
      </c>
      <c r="C13" s="80">
        <v>44197</v>
      </c>
      <c r="D13" s="88" t="s">
        <v>3</v>
      </c>
      <c r="E13" s="80" t="s">
        <v>3</v>
      </c>
      <c r="F13" s="81" t="s">
        <v>387</v>
      </c>
      <c r="G13" s="82" t="s">
        <v>23</v>
      </c>
      <c r="H13" s="138" t="s">
        <v>36</v>
      </c>
      <c r="I13" s="107">
        <f>IFERROR(VLOOKUP(G13,'For Finance Use only'!$K$2:$L$16,2,0),0)</f>
        <v>0</v>
      </c>
      <c r="J13" s="142" t="s">
        <v>78</v>
      </c>
      <c r="K13" s="83">
        <v>120</v>
      </c>
      <c r="L13" s="84" t="s">
        <v>3</v>
      </c>
      <c r="M13" s="85">
        <f>IF(L13="Y",(K13/120)*20,0)</f>
        <v>20</v>
      </c>
      <c r="N13" s="86">
        <f>IF(L13="Y",(K13/120)*100,K13)</f>
        <v>100</v>
      </c>
      <c r="O13" s="87" t="s">
        <v>338</v>
      </c>
      <c r="P13" s="55"/>
      <c r="Q13" s="56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</row>
    <row r="14" spans="1:28" s="58" customFormat="1" ht="36.75" customHeight="1" x14ac:dyDescent="0.25">
      <c r="A14" s="59"/>
      <c r="B14" s="111">
        <v>1</v>
      </c>
      <c r="C14" s="112" t="s">
        <v>24</v>
      </c>
      <c r="D14" s="143"/>
      <c r="E14" s="143"/>
      <c r="F14" s="113" t="s">
        <v>24</v>
      </c>
      <c r="G14" s="114"/>
      <c r="H14" s="104">
        <f>IFERROR(VLOOKUP($H$9,'For Finance Use only'!$M$2:$N$16,2,0),0)</f>
        <v>0</v>
      </c>
      <c r="I14" s="108">
        <f>IFERROR(VLOOKUP(G14,'For Finance Use only'!$K$2:$L$54,2,0),0)</f>
        <v>0</v>
      </c>
      <c r="J14" s="139"/>
      <c r="K14" s="115"/>
      <c r="L14" s="116"/>
      <c r="M14" s="117">
        <f t="shared" ref="M14:M21" si="0">IF(L14="Y",(K14/120)*20,0)</f>
        <v>0</v>
      </c>
      <c r="N14" s="118">
        <f t="shared" ref="N14:N21" si="1">IF(L14="Y",(K14/120)*100,K14)</f>
        <v>0</v>
      </c>
      <c r="O14" s="119"/>
      <c r="P14" s="55"/>
      <c r="Q14" s="56"/>
      <c r="R14" s="57"/>
      <c r="S14" s="57"/>
      <c r="T14" s="57"/>
      <c r="U14" s="57"/>
      <c r="V14" s="57"/>
      <c r="W14" s="57"/>
      <c r="X14" s="57"/>
      <c r="Y14" s="57"/>
      <c r="Z14" s="57"/>
    </row>
    <row r="15" spans="1:28" s="58" customFormat="1" ht="36.75" customHeight="1" x14ac:dyDescent="0.25">
      <c r="A15" s="59"/>
      <c r="B15" s="120">
        <f>+B14+1</f>
        <v>2</v>
      </c>
      <c r="C15" s="121" t="s">
        <v>24</v>
      </c>
      <c r="D15" s="143"/>
      <c r="E15" s="143"/>
      <c r="F15" s="122" t="s">
        <v>24</v>
      </c>
      <c r="G15" s="123"/>
      <c r="H15" s="105">
        <f>IFERROR(VLOOKUP($H$9,'For Finance Use only'!$M$2:$N$16,2,0),0)</f>
        <v>0</v>
      </c>
      <c r="I15" s="109">
        <f>IFERROR(VLOOKUP(G15,'For Finance Use only'!$K$2:$L$54,2,0),0)</f>
        <v>0</v>
      </c>
      <c r="J15" s="140"/>
      <c r="K15" s="124"/>
      <c r="L15" s="116"/>
      <c r="M15" s="125">
        <f t="shared" si="0"/>
        <v>0</v>
      </c>
      <c r="N15" s="126">
        <f t="shared" si="1"/>
        <v>0</v>
      </c>
      <c r="O15" s="127"/>
      <c r="P15" s="55"/>
      <c r="Q15" s="56"/>
      <c r="R15" s="57"/>
      <c r="S15" s="57"/>
      <c r="T15" s="57"/>
      <c r="U15" s="57"/>
      <c r="V15" s="57"/>
      <c r="W15" s="57"/>
      <c r="X15" s="57"/>
      <c r="Y15" s="57"/>
      <c r="Z15" s="57"/>
    </row>
    <row r="16" spans="1:28" s="58" customFormat="1" ht="36.75" customHeight="1" x14ac:dyDescent="0.25">
      <c r="A16" s="59"/>
      <c r="B16" s="120">
        <f t="shared" ref="B16:B27" si="2">+B15+1</f>
        <v>3</v>
      </c>
      <c r="C16" s="121" t="s">
        <v>24</v>
      </c>
      <c r="D16" s="143"/>
      <c r="E16" s="143"/>
      <c r="F16" s="122" t="s">
        <v>24</v>
      </c>
      <c r="G16" s="123"/>
      <c r="H16" s="105">
        <f>IFERROR(VLOOKUP($H$9,'For Finance Use only'!$M$2:$N$16,2,0),0)</f>
        <v>0</v>
      </c>
      <c r="I16" s="109">
        <f>IFERROR(VLOOKUP(G16,'For Finance Use only'!$K$2:$L$54,2,0),0)</f>
        <v>0</v>
      </c>
      <c r="J16" s="140"/>
      <c r="K16" s="124"/>
      <c r="L16" s="116"/>
      <c r="M16" s="125">
        <f t="shared" si="0"/>
        <v>0</v>
      </c>
      <c r="N16" s="126">
        <f t="shared" si="1"/>
        <v>0</v>
      </c>
      <c r="O16" s="127"/>
      <c r="P16" s="55"/>
      <c r="Q16" s="56"/>
      <c r="R16" s="57"/>
      <c r="S16" s="57"/>
      <c r="T16" s="57"/>
      <c r="U16" s="57"/>
      <c r="V16" s="57"/>
      <c r="W16" s="57"/>
      <c r="X16" s="57"/>
      <c r="Y16" s="57"/>
      <c r="Z16" s="57"/>
    </row>
    <row r="17" spans="1:26" s="58" customFormat="1" ht="36.75" customHeight="1" x14ac:dyDescent="0.25">
      <c r="A17" s="59"/>
      <c r="B17" s="120">
        <f t="shared" si="2"/>
        <v>4</v>
      </c>
      <c r="C17" s="121" t="s">
        <v>24</v>
      </c>
      <c r="D17" s="143"/>
      <c r="E17" s="143"/>
      <c r="F17" s="122" t="s">
        <v>24</v>
      </c>
      <c r="G17" s="123"/>
      <c r="H17" s="105">
        <f>IFERROR(VLOOKUP($H$9,'For Finance Use only'!$M$2:$N$16,2,0),0)</f>
        <v>0</v>
      </c>
      <c r="I17" s="109">
        <f>IFERROR(VLOOKUP(G17,'For Finance Use only'!$K$2:$L$54,2,0),0)</f>
        <v>0</v>
      </c>
      <c r="J17" s="140"/>
      <c r="K17" s="124"/>
      <c r="L17" s="116"/>
      <c r="M17" s="125">
        <f t="shared" si="0"/>
        <v>0</v>
      </c>
      <c r="N17" s="126">
        <f t="shared" si="1"/>
        <v>0</v>
      </c>
      <c r="O17" s="127"/>
      <c r="P17" s="55"/>
      <c r="Q17" s="56"/>
      <c r="R17" s="57"/>
      <c r="S17" s="57"/>
      <c r="T17" s="57"/>
      <c r="U17" s="57"/>
      <c r="V17" s="57"/>
      <c r="W17" s="57"/>
      <c r="X17" s="57"/>
      <c r="Y17" s="57"/>
      <c r="Z17" s="57"/>
    </row>
    <row r="18" spans="1:26" s="58" customFormat="1" ht="36.75" customHeight="1" x14ac:dyDescent="0.25">
      <c r="A18" s="59"/>
      <c r="B18" s="120">
        <f t="shared" si="2"/>
        <v>5</v>
      </c>
      <c r="C18" s="121" t="s">
        <v>24</v>
      </c>
      <c r="D18" s="143"/>
      <c r="E18" s="143"/>
      <c r="F18" s="122" t="s">
        <v>24</v>
      </c>
      <c r="G18" s="123"/>
      <c r="H18" s="105">
        <f>IFERROR(VLOOKUP($H$9,'For Finance Use only'!$M$2:$N$16,2,0),0)</f>
        <v>0</v>
      </c>
      <c r="I18" s="109">
        <f>IFERROR(VLOOKUP(G18,'For Finance Use only'!$K$2:$L$54,2,0),0)</f>
        <v>0</v>
      </c>
      <c r="J18" s="140"/>
      <c r="K18" s="124"/>
      <c r="L18" s="116"/>
      <c r="M18" s="125">
        <f t="shared" si="0"/>
        <v>0</v>
      </c>
      <c r="N18" s="126">
        <f t="shared" si="1"/>
        <v>0</v>
      </c>
      <c r="O18" s="127"/>
      <c r="P18" s="55"/>
      <c r="Q18" s="56"/>
      <c r="R18" s="57"/>
      <c r="S18" s="57"/>
      <c r="T18" s="57"/>
      <c r="U18" s="57"/>
      <c r="V18" s="57"/>
      <c r="W18" s="57"/>
      <c r="X18" s="57"/>
      <c r="Y18" s="57"/>
      <c r="Z18" s="57"/>
    </row>
    <row r="19" spans="1:26" s="58" customFormat="1" ht="36.75" customHeight="1" x14ac:dyDescent="0.25">
      <c r="A19" s="59"/>
      <c r="B19" s="120">
        <f t="shared" si="2"/>
        <v>6</v>
      </c>
      <c r="C19" s="121" t="s">
        <v>24</v>
      </c>
      <c r="D19" s="143"/>
      <c r="E19" s="143"/>
      <c r="F19" s="122" t="s">
        <v>24</v>
      </c>
      <c r="G19" s="123"/>
      <c r="H19" s="105">
        <f>IFERROR(VLOOKUP($H$9,'For Finance Use only'!$M$2:$N$16,2,0),0)</f>
        <v>0</v>
      </c>
      <c r="I19" s="109">
        <f>IFERROR(VLOOKUP(G19,'For Finance Use only'!$K$2:$L$54,2,0),0)</f>
        <v>0</v>
      </c>
      <c r="J19" s="140"/>
      <c r="K19" s="124"/>
      <c r="L19" s="116"/>
      <c r="M19" s="125">
        <f t="shared" si="0"/>
        <v>0</v>
      </c>
      <c r="N19" s="126">
        <f t="shared" si="1"/>
        <v>0</v>
      </c>
      <c r="O19" s="127"/>
      <c r="P19" s="55"/>
      <c r="Q19" s="56"/>
      <c r="R19" s="57"/>
      <c r="S19" s="57"/>
      <c r="T19" s="57"/>
      <c r="U19" s="57"/>
      <c r="V19" s="57"/>
      <c r="W19" s="57"/>
      <c r="X19" s="57"/>
      <c r="Y19" s="57"/>
      <c r="Z19" s="57"/>
    </row>
    <row r="20" spans="1:26" s="58" customFormat="1" ht="36.75" customHeight="1" x14ac:dyDescent="0.25">
      <c r="A20" s="59"/>
      <c r="B20" s="120">
        <f t="shared" si="2"/>
        <v>7</v>
      </c>
      <c r="C20" s="121" t="s">
        <v>24</v>
      </c>
      <c r="D20" s="143"/>
      <c r="E20" s="143"/>
      <c r="F20" s="122" t="s">
        <v>24</v>
      </c>
      <c r="G20" s="123"/>
      <c r="H20" s="105">
        <f>IFERROR(VLOOKUP($H$9,'For Finance Use only'!$M$2:$N$16,2,0),0)</f>
        <v>0</v>
      </c>
      <c r="I20" s="109">
        <f>IFERROR(VLOOKUP(G20,'For Finance Use only'!$K$2:$L$54,2,0),0)</f>
        <v>0</v>
      </c>
      <c r="J20" s="140"/>
      <c r="K20" s="124"/>
      <c r="L20" s="116"/>
      <c r="M20" s="125">
        <f t="shared" si="0"/>
        <v>0</v>
      </c>
      <c r="N20" s="126">
        <f t="shared" si="1"/>
        <v>0</v>
      </c>
      <c r="O20" s="127"/>
      <c r="P20" s="55"/>
      <c r="Q20" s="56"/>
      <c r="R20" s="57"/>
      <c r="S20" s="57"/>
      <c r="T20" s="57"/>
      <c r="U20" s="57"/>
      <c r="V20" s="57"/>
      <c r="W20" s="57"/>
      <c r="X20" s="57"/>
      <c r="Y20" s="57"/>
      <c r="Z20" s="57"/>
    </row>
    <row r="21" spans="1:26" s="58" customFormat="1" ht="36.75" customHeight="1" x14ac:dyDescent="0.25">
      <c r="A21" s="59"/>
      <c r="B21" s="120">
        <f t="shared" si="2"/>
        <v>8</v>
      </c>
      <c r="C21" s="121" t="s">
        <v>24</v>
      </c>
      <c r="D21" s="143"/>
      <c r="E21" s="143"/>
      <c r="F21" s="122" t="s">
        <v>24</v>
      </c>
      <c r="G21" s="123"/>
      <c r="H21" s="105">
        <f>IFERROR(VLOOKUP($H$9,'For Finance Use only'!$M$2:$N$16,2,0),0)</f>
        <v>0</v>
      </c>
      <c r="I21" s="109">
        <f>IFERROR(VLOOKUP(G21,'For Finance Use only'!$K$2:$L$54,2,0),0)</f>
        <v>0</v>
      </c>
      <c r="J21" s="140"/>
      <c r="K21" s="124"/>
      <c r="L21" s="116"/>
      <c r="M21" s="125">
        <f t="shared" si="0"/>
        <v>0</v>
      </c>
      <c r="N21" s="126">
        <f t="shared" si="1"/>
        <v>0</v>
      </c>
      <c r="O21" s="127"/>
      <c r="P21" s="55"/>
      <c r="Q21" s="56"/>
      <c r="R21" s="57"/>
      <c r="S21" s="57"/>
      <c r="T21" s="57"/>
      <c r="U21" s="57"/>
      <c r="V21" s="57"/>
      <c r="W21" s="57"/>
      <c r="X21" s="57"/>
      <c r="Y21" s="57"/>
      <c r="Z21" s="57"/>
    </row>
    <row r="22" spans="1:26" s="58" customFormat="1" ht="36.75" customHeight="1" x14ac:dyDescent="0.25">
      <c r="A22" s="59"/>
      <c r="B22" s="120">
        <f t="shared" si="2"/>
        <v>9</v>
      </c>
      <c r="C22" s="121" t="s">
        <v>24</v>
      </c>
      <c r="D22" s="143"/>
      <c r="E22" s="143"/>
      <c r="F22" s="122" t="s">
        <v>24</v>
      </c>
      <c r="G22" s="123"/>
      <c r="H22" s="105">
        <f>IFERROR(VLOOKUP($H$9,'For Finance Use only'!$M$2:$N$16,2,0),0)</f>
        <v>0</v>
      </c>
      <c r="I22" s="109">
        <f>IFERROR(VLOOKUP(G22,'For Finance Use only'!$K$2:$L$54,2,0),0)</f>
        <v>0</v>
      </c>
      <c r="J22" s="140"/>
      <c r="K22" s="124"/>
      <c r="L22" s="116"/>
      <c r="M22" s="125">
        <f t="shared" ref="M22:M27" si="3">IF(L22="Y",(K22/120)*20,0)</f>
        <v>0</v>
      </c>
      <c r="N22" s="126">
        <f t="shared" ref="N22:N27" si="4">IF(L22="Y",(K22/120)*100,K22)</f>
        <v>0</v>
      </c>
      <c r="O22" s="127"/>
      <c r="P22" s="55"/>
      <c r="Q22" s="56"/>
      <c r="R22" s="57"/>
      <c r="S22" s="57"/>
      <c r="T22" s="57"/>
      <c r="U22" s="57"/>
      <c r="V22" s="57"/>
      <c r="W22" s="57"/>
      <c r="X22" s="57"/>
      <c r="Y22" s="57"/>
      <c r="Z22" s="57"/>
    </row>
    <row r="23" spans="1:26" s="58" customFormat="1" ht="36.75" customHeight="1" x14ac:dyDescent="0.25">
      <c r="A23" s="59"/>
      <c r="B23" s="120">
        <f t="shared" si="2"/>
        <v>10</v>
      </c>
      <c r="C23" s="121" t="s">
        <v>24</v>
      </c>
      <c r="D23" s="143"/>
      <c r="E23" s="143"/>
      <c r="F23" s="122" t="s">
        <v>24</v>
      </c>
      <c r="G23" s="123"/>
      <c r="H23" s="105">
        <f>IFERROR(VLOOKUP($H$9,'For Finance Use only'!$M$2:$N$16,2,0),0)</f>
        <v>0</v>
      </c>
      <c r="I23" s="109">
        <f>IFERROR(VLOOKUP(G23,'For Finance Use only'!$K$2:$L$54,2,0),0)</f>
        <v>0</v>
      </c>
      <c r="J23" s="140"/>
      <c r="K23" s="124"/>
      <c r="L23" s="116"/>
      <c r="M23" s="125">
        <f t="shared" si="3"/>
        <v>0</v>
      </c>
      <c r="N23" s="126">
        <f t="shared" si="4"/>
        <v>0</v>
      </c>
      <c r="O23" s="127"/>
      <c r="P23" s="55"/>
      <c r="Q23" s="56"/>
      <c r="R23" s="57"/>
      <c r="S23" s="57"/>
      <c r="T23" s="57"/>
      <c r="U23" s="57"/>
      <c r="V23" s="57"/>
      <c r="W23" s="57"/>
      <c r="X23" s="57"/>
      <c r="Y23" s="57"/>
      <c r="Z23" s="57"/>
    </row>
    <row r="24" spans="1:26" s="58" customFormat="1" ht="36.75" customHeight="1" x14ac:dyDescent="0.25">
      <c r="A24" s="59"/>
      <c r="B24" s="120">
        <f t="shared" si="2"/>
        <v>11</v>
      </c>
      <c r="C24" s="121" t="s">
        <v>24</v>
      </c>
      <c r="D24" s="143"/>
      <c r="E24" s="143"/>
      <c r="F24" s="122" t="s">
        <v>24</v>
      </c>
      <c r="G24" s="123"/>
      <c r="H24" s="105">
        <f>IFERROR(VLOOKUP($H$9,'For Finance Use only'!$M$2:$N$16,2,0),0)</f>
        <v>0</v>
      </c>
      <c r="I24" s="109">
        <f>IFERROR(VLOOKUP(G24,'For Finance Use only'!$K$2:$L$54,2,0),0)</f>
        <v>0</v>
      </c>
      <c r="J24" s="140"/>
      <c r="K24" s="124"/>
      <c r="L24" s="116"/>
      <c r="M24" s="125">
        <f t="shared" si="3"/>
        <v>0</v>
      </c>
      <c r="N24" s="126">
        <f t="shared" si="4"/>
        <v>0</v>
      </c>
      <c r="O24" s="127"/>
      <c r="P24" s="55"/>
      <c r="Q24" s="56"/>
      <c r="R24" s="57"/>
      <c r="S24" s="57"/>
      <c r="T24" s="57"/>
      <c r="U24" s="57"/>
      <c r="V24" s="57"/>
      <c r="W24" s="57"/>
      <c r="X24" s="57"/>
      <c r="Y24" s="57"/>
      <c r="Z24" s="57"/>
    </row>
    <row r="25" spans="1:26" s="58" customFormat="1" ht="36.75" customHeight="1" x14ac:dyDescent="0.25">
      <c r="A25" s="59"/>
      <c r="B25" s="120">
        <f t="shared" si="2"/>
        <v>12</v>
      </c>
      <c r="C25" s="121" t="s">
        <v>24</v>
      </c>
      <c r="D25" s="143"/>
      <c r="E25" s="143"/>
      <c r="F25" s="122" t="s">
        <v>24</v>
      </c>
      <c r="G25" s="123"/>
      <c r="H25" s="105">
        <f>IFERROR(VLOOKUP($H$9,'For Finance Use only'!$M$2:$N$16,2,0),0)</f>
        <v>0</v>
      </c>
      <c r="I25" s="109">
        <f>IFERROR(VLOOKUP(G25,'For Finance Use only'!$K$2:$L$54,2,0),0)</f>
        <v>0</v>
      </c>
      <c r="J25" s="140"/>
      <c r="K25" s="124"/>
      <c r="L25" s="116"/>
      <c r="M25" s="125">
        <f t="shared" si="3"/>
        <v>0</v>
      </c>
      <c r="N25" s="126">
        <f t="shared" si="4"/>
        <v>0</v>
      </c>
      <c r="O25" s="127"/>
      <c r="P25" s="55"/>
      <c r="Q25" s="56"/>
      <c r="R25" s="57"/>
      <c r="S25" s="57"/>
      <c r="T25" s="57"/>
      <c r="U25" s="57"/>
      <c r="V25" s="57"/>
      <c r="W25" s="57"/>
      <c r="X25" s="57"/>
      <c r="Y25" s="57"/>
      <c r="Z25" s="57"/>
    </row>
    <row r="26" spans="1:26" s="58" customFormat="1" ht="36.75" customHeight="1" x14ac:dyDescent="0.25">
      <c r="A26" s="59"/>
      <c r="B26" s="120">
        <f t="shared" si="2"/>
        <v>13</v>
      </c>
      <c r="C26" s="121" t="s">
        <v>24</v>
      </c>
      <c r="D26" s="143"/>
      <c r="E26" s="143"/>
      <c r="F26" s="122" t="s">
        <v>24</v>
      </c>
      <c r="G26" s="123"/>
      <c r="H26" s="105">
        <f>IFERROR(VLOOKUP($H$9,'For Finance Use only'!$M$2:$N$16,2,0),0)</f>
        <v>0</v>
      </c>
      <c r="I26" s="109">
        <f>IFERROR(VLOOKUP(G26,'For Finance Use only'!$K$2:$L$54,2,0),0)</f>
        <v>0</v>
      </c>
      <c r="J26" s="140"/>
      <c r="K26" s="124"/>
      <c r="L26" s="116"/>
      <c r="M26" s="125">
        <f t="shared" si="3"/>
        <v>0</v>
      </c>
      <c r="N26" s="126">
        <f t="shared" si="4"/>
        <v>0</v>
      </c>
      <c r="O26" s="127"/>
      <c r="P26" s="55"/>
      <c r="Q26" s="56"/>
      <c r="R26" s="57"/>
      <c r="S26" s="57"/>
      <c r="T26" s="57"/>
      <c r="U26" s="57"/>
      <c r="V26" s="57"/>
      <c r="W26" s="57"/>
      <c r="X26" s="57"/>
      <c r="Y26" s="57"/>
      <c r="Z26" s="57"/>
    </row>
    <row r="27" spans="1:26" s="58" customFormat="1" ht="36.75" customHeight="1" x14ac:dyDescent="0.25">
      <c r="A27" s="59"/>
      <c r="B27" s="120">
        <f t="shared" si="2"/>
        <v>14</v>
      </c>
      <c r="C27" s="121" t="s">
        <v>24</v>
      </c>
      <c r="D27" s="143"/>
      <c r="E27" s="143"/>
      <c r="F27" s="122" t="s">
        <v>24</v>
      </c>
      <c r="G27" s="123"/>
      <c r="H27" s="105">
        <f>IFERROR(VLOOKUP($H$9,'For Finance Use only'!$M$2:$N$16,2,0),0)</f>
        <v>0</v>
      </c>
      <c r="I27" s="109">
        <f>IFERROR(VLOOKUP(G27,'For Finance Use only'!$K$2:$L$54,2,0),0)</f>
        <v>0</v>
      </c>
      <c r="J27" s="140"/>
      <c r="K27" s="124"/>
      <c r="L27" s="116"/>
      <c r="M27" s="125">
        <f t="shared" si="3"/>
        <v>0</v>
      </c>
      <c r="N27" s="126">
        <f t="shared" si="4"/>
        <v>0</v>
      </c>
      <c r="O27" s="127"/>
      <c r="P27" s="55"/>
      <c r="Q27" s="56"/>
      <c r="R27" s="57"/>
      <c r="S27" s="57"/>
      <c r="T27" s="57"/>
      <c r="U27" s="57"/>
      <c r="V27" s="57"/>
      <c r="W27" s="57"/>
      <c r="X27" s="57"/>
      <c r="Y27" s="57"/>
      <c r="Z27" s="57"/>
    </row>
    <row r="28" spans="1:26" s="58" customFormat="1" ht="36.75" customHeight="1" thickBot="1" x14ac:dyDescent="0.3">
      <c r="A28" s="59"/>
      <c r="B28" s="128">
        <v>15</v>
      </c>
      <c r="C28" s="129" t="s">
        <v>24</v>
      </c>
      <c r="D28" s="144"/>
      <c r="E28" s="144"/>
      <c r="F28" s="130" t="s">
        <v>24</v>
      </c>
      <c r="G28" s="131"/>
      <c r="H28" s="106">
        <f>IFERROR(VLOOKUP($H$9,'For Finance Use only'!$M$2:$N$16,2,0),0)</f>
        <v>0</v>
      </c>
      <c r="I28" s="110">
        <f>IFERROR(VLOOKUP(G28,'For Finance Use only'!$K$2:$L$54,2,0),0)</f>
        <v>0</v>
      </c>
      <c r="J28" s="141"/>
      <c r="K28" s="132"/>
      <c r="L28" s="133"/>
      <c r="M28" s="134">
        <f t="shared" ref="M28" si="5">IF(L28="Y",(K28/120)*20,0)</f>
        <v>0</v>
      </c>
      <c r="N28" s="135">
        <f t="shared" ref="N28" si="6">IF(L28="Y",(K28/120)*100,K28)</f>
        <v>0</v>
      </c>
      <c r="O28" s="136"/>
      <c r="P28" s="55"/>
      <c r="Q28" s="56"/>
      <c r="R28" s="57"/>
      <c r="S28" s="57"/>
      <c r="T28" s="57"/>
      <c r="U28" s="57"/>
      <c r="V28" s="57"/>
      <c r="W28" s="57"/>
      <c r="X28" s="57"/>
      <c r="Y28" s="57"/>
      <c r="Z28" s="57"/>
    </row>
    <row r="29" spans="1:26" s="58" customFormat="1" ht="18.75" customHeight="1" x14ac:dyDescent="0.25">
      <c r="A29" s="44"/>
      <c r="B29" s="146"/>
      <c r="C29" s="147"/>
      <c r="D29" s="147"/>
      <c r="E29" s="147"/>
      <c r="F29" s="146"/>
      <c r="G29" s="146"/>
      <c r="H29" s="146"/>
      <c r="I29" s="146"/>
      <c r="J29" s="146"/>
      <c r="K29" s="148"/>
      <c r="L29" s="149"/>
      <c r="M29" s="150"/>
      <c r="N29" s="150"/>
      <c r="O29" s="150"/>
      <c r="P29" s="59"/>
    </row>
    <row r="30" spans="1:26" s="64" customFormat="1" ht="18.75" customHeight="1" thickBot="1" x14ac:dyDescent="0.3">
      <c r="A30" s="60"/>
      <c r="B30" s="151"/>
      <c r="C30" s="151" t="s">
        <v>402</v>
      </c>
      <c r="D30" s="151"/>
      <c r="E30" s="151"/>
      <c r="F30" s="152"/>
      <c r="G30" s="153"/>
      <c r="H30" s="153"/>
      <c r="I30" s="154"/>
      <c r="J30" s="154"/>
      <c r="K30" s="137">
        <f>SUM(K14:K28)</f>
        <v>0</v>
      </c>
      <c r="L30" s="155"/>
      <c r="M30" s="137">
        <f>SUM(M14:M28)</f>
        <v>0</v>
      </c>
      <c r="N30" s="137">
        <f>SUM(N14:N28)</f>
        <v>0</v>
      </c>
      <c r="O30" s="156"/>
      <c r="P30" s="63"/>
    </row>
    <row r="31" spans="1:26" s="58" customFormat="1" ht="16.5" thickTop="1" x14ac:dyDescent="0.25">
      <c r="A31" s="44"/>
      <c r="B31" s="151"/>
      <c r="C31" s="151" t="s">
        <v>403</v>
      </c>
      <c r="D31" s="151"/>
      <c r="E31" s="151"/>
      <c r="F31" s="157"/>
      <c r="G31" s="153"/>
      <c r="H31" s="153"/>
      <c r="I31" s="158"/>
      <c r="J31" s="158"/>
      <c r="K31" s="152"/>
      <c r="L31" s="152"/>
      <c r="M31" s="152"/>
      <c r="N31" s="152"/>
      <c r="O31" s="152"/>
      <c r="P31" s="32"/>
      <c r="Q31" s="33"/>
    </row>
    <row r="32" spans="1:26" x14ac:dyDescent="0.25">
      <c r="B32" s="159"/>
      <c r="C32" s="159"/>
      <c r="D32" s="159"/>
      <c r="E32" s="159"/>
      <c r="F32" s="32"/>
      <c r="G32" s="73"/>
      <c r="H32" s="73"/>
      <c r="I32" s="76"/>
      <c r="J32" s="76"/>
      <c r="K32" s="32"/>
      <c r="L32" s="32"/>
      <c r="M32" s="32"/>
      <c r="N32" s="32"/>
      <c r="O32" s="32"/>
      <c r="P32" s="32"/>
    </row>
    <row r="33" spans="2:16" hidden="1" x14ac:dyDescent="0.25">
      <c r="B33" s="61"/>
      <c r="C33" s="61"/>
      <c r="D33" s="61"/>
      <c r="E33" s="61"/>
      <c r="G33" s="62"/>
      <c r="H33" s="62"/>
      <c r="I33" s="66"/>
      <c r="J33" s="66"/>
      <c r="L33" s="33"/>
      <c r="M33" s="65"/>
      <c r="N33" s="65"/>
      <c r="O33" s="65"/>
      <c r="P33" s="32"/>
    </row>
    <row r="34" spans="2:16" hidden="1" x14ac:dyDescent="0.25">
      <c r="B34" s="61"/>
      <c r="C34" s="61"/>
      <c r="D34" s="61"/>
      <c r="E34" s="61"/>
      <c r="G34" s="62"/>
      <c r="H34" s="62"/>
      <c r="I34" s="66"/>
      <c r="J34" s="66"/>
      <c r="L34" s="33"/>
      <c r="N34" s="33"/>
      <c r="O34" s="33"/>
      <c r="P34" s="32"/>
    </row>
    <row r="35" spans="2:16" hidden="1" x14ac:dyDescent="0.25">
      <c r="B35" s="61"/>
      <c r="C35" s="61"/>
      <c r="D35" s="61"/>
      <c r="E35" s="61"/>
      <c r="G35" s="67" t="s">
        <v>24</v>
      </c>
      <c r="H35" s="68"/>
      <c r="I35" s="66"/>
      <c r="J35" s="66"/>
      <c r="L35" s="33"/>
      <c r="N35" s="33"/>
      <c r="O35" s="33"/>
      <c r="P35" s="32"/>
    </row>
    <row r="36" spans="2:16" ht="18" hidden="1" customHeight="1" x14ac:dyDescent="0.25">
      <c r="B36" s="61"/>
      <c r="C36" s="33"/>
      <c r="D36" s="33"/>
      <c r="E36" s="33"/>
      <c r="H36" s="69"/>
      <c r="I36" s="70"/>
      <c r="J36" s="70"/>
      <c r="L36" s="33"/>
      <c r="N36" s="33"/>
      <c r="O36" s="33"/>
      <c r="P36" s="32"/>
    </row>
    <row r="37" spans="2:16" hidden="1" x14ac:dyDescent="0.25">
      <c r="B37" s="71"/>
      <c r="C37" s="33"/>
      <c r="D37" s="33"/>
      <c r="E37" s="33"/>
      <c r="H37" s="69"/>
      <c r="I37" s="70"/>
      <c r="J37" s="70"/>
      <c r="L37" s="33"/>
      <c r="N37" s="33"/>
      <c r="O37" s="33"/>
      <c r="P37" s="32"/>
    </row>
    <row r="38" spans="2:16" ht="12.75" hidden="1" customHeight="1" x14ac:dyDescent="0.25">
      <c r="H38" s="69"/>
      <c r="I38" s="62"/>
      <c r="J38" s="62"/>
      <c r="K38" s="62"/>
      <c r="L38" s="33"/>
      <c r="M38" s="62"/>
      <c r="N38" s="33"/>
      <c r="O38" s="33"/>
      <c r="P38" s="73"/>
    </row>
    <row r="39" spans="2:16" ht="12.75" hidden="1" customHeight="1" x14ac:dyDescent="0.25">
      <c r="H39" s="69"/>
      <c r="I39" s="62"/>
      <c r="J39" s="62"/>
      <c r="K39" s="62"/>
      <c r="L39" s="33"/>
      <c r="M39" s="62"/>
      <c r="N39" s="33"/>
      <c r="O39" s="33"/>
      <c r="P39" s="73"/>
    </row>
    <row r="40" spans="2:16" ht="12.75" hidden="1" customHeight="1" x14ac:dyDescent="0.25">
      <c r="H40" s="69"/>
      <c r="I40" s="62"/>
      <c r="J40" s="62"/>
      <c r="K40" s="62"/>
      <c r="L40" s="33"/>
      <c r="M40" s="62"/>
      <c r="N40" s="33"/>
      <c r="O40" s="33"/>
      <c r="P40" s="73"/>
    </row>
    <row r="41" spans="2:16" ht="12.75" hidden="1" customHeight="1" x14ac:dyDescent="0.25">
      <c r="H41" s="69"/>
      <c r="I41" s="62"/>
      <c r="J41" s="62"/>
      <c r="K41" s="62"/>
      <c r="L41" s="33"/>
      <c r="M41" s="62"/>
      <c r="N41" s="33"/>
      <c r="O41" s="33"/>
      <c r="P41" s="73"/>
    </row>
    <row r="42" spans="2:16" ht="12.75" hidden="1" customHeight="1" x14ac:dyDescent="0.25">
      <c r="H42" s="69"/>
      <c r="I42" s="62"/>
      <c r="J42" s="62"/>
      <c r="K42" s="62"/>
      <c r="L42" s="33"/>
      <c r="M42" s="74"/>
      <c r="N42" s="33"/>
      <c r="O42" s="33"/>
      <c r="P42" s="73"/>
    </row>
    <row r="43" spans="2:16" hidden="1" x14ac:dyDescent="0.25">
      <c r="H43" s="69"/>
      <c r="I43" s="75"/>
      <c r="J43" s="75"/>
      <c r="K43" s="62"/>
      <c r="N43" s="33"/>
      <c r="O43" s="33"/>
      <c r="P43" s="73"/>
    </row>
    <row r="44" spans="2:16" hidden="1" x14ac:dyDescent="0.25">
      <c r="H44" s="69"/>
      <c r="K44" s="62"/>
      <c r="N44" s="33"/>
      <c r="O44" s="33"/>
      <c r="P44" s="73"/>
    </row>
    <row r="45" spans="2:16" hidden="1" x14ac:dyDescent="0.25">
      <c r="H45" s="69"/>
      <c r="K45" s="62"/>
      <c r="N45" s="33"/>
      <c r="O45" s="33"/>
      <c r="P45" s="73"/>
    </row>
    <row r="46" spans="2:16" hidden="1" x14ac:dyDescent="0.25">
      <c r="H46" s="69"/>
      <c r="K46" s="62"/>
      <c r="N46" s="33"/>
      <c r="O46" s="33"/>
      <c r="P46" s="73"/>
    </row>
    <row r="47" spans="2:16" hidden="1" x14ac:dyDescent="0.25">
      <c r="H47" s="62"/>
      <c r="K47" s="62"/>
      <c r="L47" s="33"/>
      <c r="M47" s="74"/>
      <c r="N47" s="33"/>
      <c r="O47" s="33"/>
      <c r="P47" s="73"/>
    </row>
    <row r="48" spans="2:16" hidden="1" x14ac:dyDescent="0.25">
      <c r="K48" s="62"/>
      <c r="L48" s="33"/>
      <c r="M48" s="74"/>
      <c r="N48" s="33"/>
      <c r="O48" s="33"/>
      <c r="P48" s="73"/>
    </row>
    <row r="49" spans="11:16" hidden="1" x14ac:dyDescent="0.25">
      <c r="K49" s="62"/>
      <c r="L49" s="33"/>
      <c r="M49" s="74"/>
      <c r="N49" s="33"/>
      <c r="O49" s="33"/>
      <c r="P49" s="73"/>
    </row>
    <row r="50" spans="11:16" hidden="1" x14ac:dyDescent="0.25">
      <c r="K50" s="62"/>
      <c r="L50" s="33"/>
      <c r="M50" s="74"/>
      <c r="N50" s="33"/>
      <c r="O50" s="33"/>
      <c r="P50" s="73"/>
    </row>
    <row r="51" spans="11:16" hidden="1" x14ac:dyDescent="0.25">
      <c r="K51" s="62"/>
      <c r="L51" s="33"/>
      <c r="M51" s="74"/>
      <c r="N51" s="33"/>
      <c r="O51" s="33"/>
      <c r="P51" s="73"/>
    </row>
    <row r="52" spans="11:16" hidden="1" x14ac:dyDescent="0.25">
      <c r="K52" s="62"/>
      <c r="L52" s="33"/>
      <c r="M52" s="74"/>
      <c r="N52" s="33"/>
      <c r="O52" s="33"/>
      <c r="P52" s="73"/>
    </row>
    <row r="53" spans="11:16" hidden="1" x14ac:dyDescent="0.25">
      <c r="K53" s="62"/>
      <c r="L53" s="33"/>
      <c r="M53" s="74"/>
      <c r="N53" s="33"/>
      <c r="O53" s="33"/>
      <c r="P53" s="73"/>
    </row>
    <row r="54" spans="11:16" hidden="1" x14ac:dyDescent="0.25">
      <c r="K54" s="62"/>
      <c r="L54" s="33"/>
      <c r="M54" s="71"/>
      <c r="N54" s="33"/>
      <c r="O54" s="33"/>
      <c r="P54" s="73"/>
    </row>
    <row r="55" spans="11:16" ht="12.75" hidden="1" customHeight="1" x14ac:dyDescent="0.25">
      <c r="K55" s="62"/>
      <c r="L55" s="33"/>
      <c r="M55" s="71"/>
      <c r="N55" s="33"/>
      <c r="O55" s="33"/>
      <c r="P55" s="73"/>
    </row>
    <row r="56" spans="11:16" ht="12.75" hidden="1" customHeight="1" x14ac:dyDescent="0.25">
      <c r="K56" s="62"/>
      <c r="L56" s="33"/>
      <c r="M56" s="71"/>
      <c r="N56" s="33"/>
      <c r="O56" s="33"/>
      <c r="P56" s="73"/>
    </row>
    <row r="57" spans="11:16" ht="12.75" hidden="1" customHeight="1" x14ac:dyDescent="0.25">
      <c r="K57" s="62"/>
      <c r="L57" s="33"/>
      <c r="M57" s="71"/>
      <c r="N57" s="33"/>
      <c r="O57" s="33"/>
      <c r="P57" s="73"/>
    </row>
    <row r="58" spans="11:16" ht="12.75" hidden="1" customHeight="1" x14ac:dyDescent="0.25">
      <c r="K58" s="62"/>
      <c r="L58" s="33"/>
      <c r="M58" s="74"/>
      <c r="N58" s="33"/>
      <c r="O58" s="33"/>
      <c r="P58" s="73"/>
    </row>
    <row r="59" spans="11:16" ht="12.75" hidden="1" customHeight="1" x14ac:dyDescent="0.25">
      <c r="K59" s="62"/>
      <c r="L59" s="33"/>
      <c r="M59" s="71"/>
      <c r="N59" s="33"/>
      <c r="O59" s="33"/>
      <c r="P59" s="73"/>
    </row>
    <row r="60" spans="11:16" ht="12.75" hidden="1" customHeight="1" x14ac:dyDescent="0.25">
      <c r="K60" s="62"/>
      <c r="L60" s="33"/>
      <c r="M60" s="71"/>
      <c r="N60" s="33"/>
      <c r="O60" s="33"/>
      <c r="P60" s="73"/>
    </row>
    <row r="61" spans="11:16" ht="12.75" hidden="1" customHeight="1" x14ac:dyDescent="0.25">
      <c r="K61" s="62"/>
      <c r="L61" s="33"/>
      <c r="M61" s="71"/>
      <c r="N61" s="33"/>
      <c r="O61" s="33"/>
      <c r="P61" s="73"/>
    </row>
    <row r="62" spans="11:16" ht="12.75" hidden="1" customHeight="1" x14ac:dyDescent="0.25">
      <c r="K62" s="62"/>
      <c r="L62" s="33"/>
      <c r="M62" s="71"/>
      <c r="N62" s="33"/>
      <c r="O62" s="33"/>
      <c r="P62" s="73"/>
    </row>
    <row r="63" spans="11:16" ht="12.75" hidden="1" customHeight="1" x14ac:dyDescent="0.25">
      <c r="K63" s="62"/>
      <c r="L63" s="33"/>
      <c r="M63" s="71"/>
      <c r="N63" s="33"/>
      <c r="O63" s="33"/>
      <c r="P63" s="73"/>
    </row>
    <row r="64" spans="11:16" ht="12.75" hidden="1" customHeight="1" x14ac:dyDescent="0.25">
      <c r="L64" s="33"/>
      <c r="M64" s="74"/>
      <c r="N64" s="33"/>
      <c r="O64" s="33"/>
      <c r="P64" s="73"/>
    </row>
    <row r="65" spans="12:16" ht="12.75" hidden="1" customHeight="1" x14ac:dyDescent="0.25">
      <c r="L65" s="33"/>
      <c r="M65" s="74"/>
      <c r="N65" s="33"/>
      <c r="O65" s="33"/>
      <c r="P65" s="73"/>
    </row>
    <row r="66" spans="12:16" ht="12.75" hidden="1" customHeight="1" x14ac:dyDescent="0.25">
      <c r="L66" s="33"/>
      <c r="M66" s="74"/>
      <c r="N66" s="33"/>
      <c r="O66" s="33"/>
      <c r="P66" s="73"/>
    </row>
    <row r="67" spans="12:16" ht="12.75" hidden="1" customHeight="1" x14ac:dyDescent="0.25">
      <c r="L67" s="33"/>
      <c r="M67" s="74"/>
      <c r="N67" s="33"/>
      <c r="O67" s="33"/>
      <c r="P67" s="73"/>
    </row>
    <row r="68" spans="12:16" ht="12.75" hidden="1" customHeight="1" x14ac:dyDescent="0.25">
      <c r="L68" s="33"/>
      <c r="M68" s="74"/>
      <c r="N68" s="33"/>
      <c r="O68" s="33"/>
      <c r="P68" s="73"/>
    </row>
    <row r="69" spans="12:16" ht="12.75" hidden="1" customHeight="1" x14ac:dyDescent="0.25">
      <c r="L69" s="33"/>
      <c r="M69" s="74"/>
      <c r="N69" s="33"/>
      <c r="O69" s="33"/>
      <c r="P69" s="73"/>
    </row>
    <row r="70" spans="12:16" ht="12.75" hidden="1" customHeight="1" x14ac:dyDescent="0.25">
      <c r="L70" s="33"/>
      <c r="M70" s="74"/>
      <c r="N70" s="33"/>
      <c r="O70" s="33"/>
      <c r="P70" s="73"/>
    </row>
    <row r="71" spans="12:16" ht="12.75" hidden="1" customHeight="1" x14ac:dyDescent="0.25">
      <c r="L71" s="33"/>
      <c r="M71" s="74"/>
      <c r="N71" s="33"/>
      <c r="O71" s="33"/>
      <c r="P71" s="73"/>
    </row>
    <row r="72" spans="12:16" ht="12.75" hidden="1" customHeight="1" x14ac:dyDescent="0.25">
      <c r="L72" s="33"/>
      <c r="M72" s="74"/>
      <c r="N72" s="33"/>
      <c r="O72" s="33"/>
      <c r="P72" s="73"/>
    </row>
  </sheetData>
  <sheetProtection selectLockedCells="1"/>
  <mergeCells count="5">
    <mergeCell ref="A1:XFD1"/>
    <mergeCell ref="H9:J9"/>
    <mergeCell ref="H10:J10"/>
    <mergeCell ref="D9:F9"/>
    <mergeCell ref="D10:F10"/>
  </mergeCells>
  <phoneticPr fontId="0" type="noConversion"/>
  <dataValidations xWindow="1034" yWindow="587" count="2">
    <dataValidation type="list" showInputMessage="1" showErrorMessage="1" prompt="Is there VAT on your receipt?" sqref="L13">
      <formula1>VAT</formula1>
    </dataValidation>
    <dataValidation type="list" showInputMessage="1" showErrorMessage="1" prompt="Is there a VAT element on your receipt?" sqref="L14:L28">
      <formula1>VAT</formula1>
    </dataValidation>
  </dataValidations>
  <printOptions horizontalCentered="1"/>
  <pageMargins left="0" right="0" top="0.35433070866141736" bottom="0" header="0.19685039370078741" footer="0.27559055118110237"/>
  <pageSetup paperSize="9" scale="65" orientation="landscape" r:id="rId1"/>
  <headerFooter alignWithMargins="0">
    <oddHeader>&amp;RPAGE 1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1034" yWindow="587" count="6">
        <x14:dataValidation type="list" allowBlank="1" showInputMessage="1" showErrorMessage="1">
          <x14:formula1>
            <xm:f>'For Finance Use only'!$K$2:$K$16</xm:f>
          </x14:formula1>
          <xm:sqref>G13</xm:sqref>
        </x14:dataValidation>
        <x14:dataValidation type="list" allowBlank="1" showInputMessage="1" showErrorMessage="1">
          <x14:formula1>
            <xm:f>'For Finance Use only'!$M$2:$M$16</xm:f>
          </x14:formula1>
          <xm:sqref>H9</xm:sqref>
        </x14:dataValidation>
        <x14:dataValidation type="list" allowBlank="1" showInputMessage="1" showErrorMessage="1">
          <x14:formula1>
            <xm:f>'For Finance Use only'!$K$2:$K$54</xm:f>
          </x14:formula1>
          <xm:sqref>G14:G28</xm:sqref>
        </x14:dataValidation>
        <x14:dataValidation type="list" allowBlank="1" showInputMessage="1" showErrorMessage="1">
          <x14:formula1>
            <xm:f>'For Finance Use only'!$Q$2:$Q$145</xm:f>
          </x14:formula1>
          <xm:sqref>J14:J28</xm:sqref>
        </x14:dataValidation>
        <x14:dataValidation type="list" allowBlank="1" showInputMessage="1" showErrorMessage="1">
          <x14:formula1>
            <xm:f>'For Finance Use only'!$O$2:$O$3</xm:f>
          </x14:formula1>
          <xm:sqref>D13:D28</xm:sqref>
        </x14:dataValidation>
        <x14:dataValidation type="list" allowBlank="1" showInputMessage="1" showErrorMessage="1" promptTitle="VAT" prompt="A vaild VAT receipt must include: VAT number &amp; VAT breakdown">
          <x14:formula1>
            <xm:f>'For Finance Use only'!$O$2:$O$3</xm:f>
          </x14:formula1>
          <xm:sqref>E13:E28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1"/>
  <sheetViews>
    <sheetView topLeftCell="I1" zoomScale="80" zoomScaleNormal="80" workbookViewId="0">
      <selection activeCell="M21" sqref="M21"/>
    </sheetView>
  </sheetViews>
  <sheetFormatPr defaultColWidth="11.42578125" defaultRowHeight="15" x14ac:dyDescent="0.2"/>
  <cols>
    <col min="1" max="1" width="11.42578125" style="9" hidden="1" customWidth="1"/>
    <col min="2" max="2" width="14.85546875" style="9" hidden="1" customWidth="1"/>
    <col min="3" max="3" width="8.7109375" style="9" hidden="1" customWidth="1"/>
    <col min="4" max="4" width="5.140625" style="9" hidden="1" customWidth="1"/>
    <col min="5" max="5" width="4.7109375" style="9" hidden="1" customWidth="1"/>
    <col min="6" max="6" width="6" style="9" hidden="1" customWidth="1"/>
    <col min="7" max="7" width="6.140625" style="9" hidden="1" customWidth="1"/>
    <col min="8" max="8" width="11.42578125" style="9" hidden="1" customWidth="1"/>
    <col min="9" max="10" width="11.42578125" style="9" customWidth="1"/>
    <col min="11" max="11" width="39.5703125" style="9" customWidth="1"/>
    <col min="12" max="12" width="6.42578125" style="9" bestFit="1" customWidth="1"/>
    <col min="13" max="13" width="33" style="9" bestFit="1" customWidth="1"/>
    <col min="14" max="16" width="11.42578125" style="9"/>
    <col min="17" max="17" width="18.28515625" style="9" customWidth="1"/>
    <col min="18" max="16384" width="11.42578125" style="9"/>
  </cols>
  <sheetData>
    <row r="2" spans="2:18" s="7" customFormat="1" x14ac:dyDescent="0.2">
      <c r="B2" s="10" t="s">
        <v>19</v>
      </c>
      <c r="J2" s="6">
        <v>1</v>
      </c>
      <c r="K2" s="1" t="s">
        <v>367</v>
      </c>
      <c r="L2" s="1">
        <v>5110</v>
      </c>
      <c r="M2" s="4" t="s">
        <v>35</v>
      </c>
      <c r="N2" s="7" t="s">
        <v>36</v>
      </c>
      <c r="O2" s="6" t="s">
        <v>3</v>
      </c>
      <c r="P2" s="3"/>
      <c r="Q2" s="7" t="s">
        <v>69</v>
      </c>
      <c r="R2" s="7" t="s">
        <v>70</v>
      </c>
    </row>
    <row r="3" spans="2:18" s="7" customFormat="1" x14ac:dyDescent="0.2">
      <c r="B3" s="7" t="s">
        <v>21</v>
      </c>
      <c r="J3" s="6">
        <v>2</v>
      </c>
      <c r="K3" s="14" t="s">
        <v>351</v>
      </c>
      <c r="L3" s="9">
        <v>4005</v>
      </c>
      <c r="M3" s="2" t="s">
        <v>37</v>
      </c>
      <c r="N3" s="7" t="s">
        <v>45</v>
      </c>
      <c r="O3" s="6" t="s">
        <v>4</v>
      </c>
      <c r="P3" s="3"/>
      <c r="Q3" s="7" t="s">
        <v>71</v>
      </c>
      <c r="R3" s="7" t="s">
        <v>72</v>
      </c>
    </row>
    <row r="4" spans="2:18" s="7" customFormat="1" x14ac:dyDescent="0.2">
      <c r="B4" s="7" t="s">
        <v>22</v>
      </c>
      <c r="J4" s="6">
        <v>3</v>
      </c>
      <c r="K4" s="9" t="s">
        <v>342</v>
      </c>
      <c r="L4" s="9">
        <v>3000</v>
      </c>
      <c r="M4" s="4" t="s">
        <v>38</v>
      </c>
      <c r="N4" s="7" t="s">
        <v>41</v>
      </c>
      <c r="O4" s="6" t="s">
        <v>5</v>
      </c>
      <c r="P4" s="3"/>
      <c r="Q4" s="7" t="s">
        <v>73</v>
      </c>
      <c r="R4" s="7" t="s">
        <v>74</v>
      </c>
    </row>
    <row r="5" spans="2:18" x14ac:dyDescent="0.2">
      <c r="J5" s="6">
        <v>4</v>
      </c>
      <c r="K5" s="1" t="s">
        <v>345</v>
      </c>
      <c r="L5" s="1">
        <v>3100</v>
      </c>
      <c r="M5" s="1" t="s">
        <v>52</v>
      </c>
      <c r="N5" s="9" t="s">
        <v>50</v>
      </c>
      <c r="O5" s="6"/>
      <c r="P5" s="3"/>
      <c r="Q5" s="9" t="s">
        <v>75</v>
      </c>
      <c r="R5" s="9" t="s">
        <v>76</v>
      </c>
    </row>
    <row r="6" spans="2:18" x14ac:dyDescent="0.2">
      <c r="J6" s="6">
        <v>5</v>
      </c>
      <c r="K6" s="3" t="s">
        <v>365</v>
      </c>
      <c r="L6" s="9">
        <v>5015</v>
      </c>
      <c r="M6" s="1" t="s">
        <v>53</v>
      </c>
      <c r="N6" s="9" t="s">
        <v>51</v>
      </c>
      <c r="O6" s="6"/>
      <c r="P6" s="3">
        <v>0.45</v>
      </c>
      <c r="Q6" s="9" t="s">
        <v>77</v>
      </c>
      <c r="R6" s="9" t="s">
        <v>77</v>
      </c>
    </row>
    <row r="7" spans="2:18" x14ac:dyDescent="0.2">
      <c r="B7" s="15"/>
      <c r="C7" s="16" t="s">
        <v>20</v>
      </c>
      <c r="D7" s="17"/>
      <c r="E7" s="17"/>
      <c r="F7" s="18"/>
      <c r="G7"/>
      <c r="H7" s="8"/>
      <c r="I7" s="8"/>
      <c r="J7" s="6">
        <v>6</v>
      </c>
      <c r="K7" s="3" t="s">
        <v>364</v>
      </c>
      <c r="L7" s="9">
        <v>5010</v>
      </c>
      <c r="M7" s="1" t="s">
        <v>39</v>
      </c>
      <c r="N7" s="9" t="s">
        <v>42</v>
      </c>
      <c r="O7" s="6"/>
      <c r="P7" s="3"/>
      <c r="Q7" s="9" t="s">
        <v>78</v>
      </c>
      <c r="R7" s="9" t="s">
        <v>79</v>
      </c>
    </row>
    <row r="8" spans="2:18" x14ac:dyDescent="0.2">
      <c r="B8" s="19" t="s">
        <v>16</v>
      </c>
      <c r="C8" s="29" t="s">
        <v>7</v>
      </c>
      <c r="D8" s="30" t="s">
        <v>18</v>
      </c>
      <c r="E8" s="30" t="s">
        <v>15</v>
      </c>
      <c r="F8" s="31" t="s">
        <v>14</v>
      </c>
      <c r="G8"/>
      <c r="H8" s="8"/>
      <c r="I8" s="8"/>
      <c r="J8" s="6">
        <v>7</v>
      </c>
      <c r="K8" s="3" t="s">
        <v>362</v>
      </c>
      <c r="L8" s="9">
        <v>5000</v>
      </c>
      <c r="M8" s="1" t="s">
        <v>66</v>
      </c>
      <c r="N8" s="9" t="s">
        <v>63</v>
      </c>
      <c r="Q8" s="9" t="s">
        <v>80</v>
      </c>
      <c r="R8" s="9" t="s">
        <v>80</v>
      </c>
    </row>
    <row r="9" spans="2:18" x14ac:dyDescent="0.2">
      <c r="B9" s="20" t="s">
        <v>33</v>
      </c>
      <c r="C9" s="21">
        <v>0</v>
      </c>
      <c r="D9" s="22">
        <v>0</v>
      </c>
      <c r="E9" s="22">
        <v>0</v>
      </c>
      <c r="F9" s="23">
        <v>0</v>
      </c>
      <c r="G9"/>
      <c r="H9" s="8"/>
      <c r="I9" s="8"/>
      <c r="J9" s="6">
        <v>8</v>
      </c>
      <c r="K9" s="3" t="s">
        <v>363</v>
      </c>
      <c r="L9" s="9">
        <v>5005</v>
      </c>
      <c r="M9" s="1" t="s">
        <v>40</v>
      </c>
      <c r="N9" s="9" t="s">
        <v>43</v>
      </c>
      <c r="Q9" s="9" t="s">
        <v>81</v>
      </c>
      <c r="R9" s="9" t="s">
        <v>82</v>
      </c>
    </row>
    <row r="10" spans="2:18" x14ac:dyDescent="0.2">
      <c r="B10" s="24" t="s">
        <v>34</v>
      </c>
      <c r="C10" s="25">
        <v>189</v>
      </c>
      <c r="D10" s="26">
        <v>0</v>
      </c>
      <c r="E10" s="26">
        <v>0</v>
      </c>
      <c r="F10" s="27"/>
      <c r="G10"/>
      <c r="H10" s="8"/>
      <c r="I10" s="8"/>
      <c r="J10" s="6">
        <v>9</v>
      </c>
      <c r="K10" s="3" t="s">
        <v>346</v>
      </c>
      <c r="L10" s="9">
        <v>3110</v>
      </c>
      <c r="M10" s="1" t="s">
        <v>54</v>
      </c>
      <c r="N10" s="9" t="s">
        <v>55</v>
      </c>
      <c r="Q10" s="9" t="s">
        <v>83</v>
      </c>
      <c r="R10" s="9" t="s">
        <v>84</v>
      </c>
    </row>
    <row r="11" spans="2:18" x14ac:dyDescent="0.2">
      <c r="B11" s="28" t="s">
        <v>17</v>
      </c>
      <c r="C11" s="11">
        <v>189</v>
      </c>
      <c r="D11" s="12">
        <v>0</v>
      </c>
      <c r="E11" s="12">
        <v>0</v>
      </c>
      <c r="F11" s="13">
        <v>0</v>
      </c>
      <c r="G11"/>
      <c r="H11" s="8"/>
      <c r="I11" s="8"/>
      <c r="J11" s="6">
        <v>10</v>
      </c>
      <c r="K11" s="1" t="s">
        <v>377</v>
      </c>
      <c r="L11" s="1">
        <v>6000</v>
      </c>
      <c r="M11" s="1" t="s">
        <v>46</v>
      </c>
      <c r="N11" s="9" t="s">
        <v>44</v>
      </c>
      <c r="Q11" s="9" t="s">
        <v>85</v>
      </c>
      <c r="R11" s="9" t="s">
        <v>86</v>
      </c>
    </row>
    <row r="12" spans="2:18" x14ac:dyDescent="0.2">
      <c r="B12"/>
      <c r="C12"/>
      <c r="D12"/>
      <c r="E12"/>
      <c r="F12"/>
      <c r="G12"/>
      <c r="H12" s="8"/>
      <c r="I12" s="8"/>
      <c r="J12" s="6">
        <v>11</v>
      </c>
      <c r="K12" s="3" t="s">
        <v>340</v>
      </c>
      <c r="L12" s="9">
        <v>4010</v>
      </c>
      <c r="M12" s="1" t="s">
        <v>56</v>
      </c>
      <c r="N12" s="9" t="s">
        <v>57</v>
      </c>
      <c r="Q12" s="9" t="s">
        <v>87</v>
      </c>
      <c r="R12" s="9" t="s">
        <v>88</v>
      </c>
    </row>
    <row r="13" spans="2:18" x14ac:dyDescent="0.2">
      <c r="B13"/>
      <c r="C13"/>
      <c r="D13"/>
      <c r="E13"/>
      <c r="F13"/>
      <c r="G13"/>
      <c r="H13" s="8"/>
      <c r="I13" s="8"/>
      <c r="J13" s="6">
        <v>12</v>
      </c>
      <c r="K13" s="3" t="s">
        <v>355</v>
      </c>
      <c r="L13" s="9">
        <v>4035</v>
      </c>
      <c r="M13" s="1" t="s">
        <v>58</v>
      </c>
      <c r="N13" s="9" t="s">
        <v>49</v>
      </c>
      <c r="Q13" s="9" t="s">
        <v>89</v>
      </c>
      <c r="R13" s="9" t="s">
        <v>90</v>
      </c>
    </row>
    <row r="14" spans="2:18" x14ac:dyDescent="0.2">
      <c r="B14"/>
      <c r="C14"/>
      <c r="D14"/>
      <c r="E14"/>
      <c r="F14"/>
      <c r="G14"/>
      <c r="H14" s="8"/>
      <c r="I14" s="8"/>
      <c r="J14" s="6">
        <v>13</v>
      </c>
      <c r="K14" s="3" t="s">
        <v>356</v>
      </c>
      <c r="L14" s="9">
        <v>4036</v>
      </c>
      <c r="M14" s="1" t="s">
        <v>59</v>
      </c>
      <c r="N14" s="9" t="s">
        <v>47</v>
      </c>
      <c r="Q14" s="9" t="s">
        <v>391</v>
      </c>
      <c r="R14" s="9" t="s">
        <v>392</v>
      </c>
    </row>
    <row r="15" spans="2:18" x14ac:dyDescent="0.2">
      <c r="B15" s="8"/>
      <c r="C15" s="8"/>
      <c r="D15" s="8"/>
      <c r="E15" s="8"/>
      <c r="F15" s="8"/>
      <c r="G15" s="8"/>
      <c r="H15" s="8"/>
      <c r="I15" s="8"/>
      <c r="J15" s="6">
        <v>14</v>
      </c>
      <c r="K15" s="3" t="s">
        <v>352</v>
      </c>
      <c r="L15" s="9">
        <v>4010</v>
      </c>
      <c r="M15" s="1" t="s">
        <v>60</v>
      </c>
      <c r="N15" s="9" t="s">
        <v>48</v>
      </c>
      <c r="Q15" s="9" t="s">
        <v>91</v>
      </c>
      <c r="R15" s="9" t="s">
        <v>92</v>
      </c>
    </row>
    <row r="16" spans="2:18" x14ac:dyDescent="0.2">
      <c r="B16" s="8"/>
      <c r="C16" s="8"/>
      <c r="D16" s="8"/>
      <c r="E16" s="8"/>
      <c r="F16" s="8"/>
      <c r="G16" s="8"/>
      <c r="H16" s="8"/>
      <c r="I16" s="8"/>
      <c r="J16" s="6">
        <v>15</v>
      </c>
      <c r="K16" s="1" t="s">
        <v>343</v>
      </c>
      <c r="L16" s="1">
        <v>3005</v>
      </c>
      <c r="M16" s="1" t="s">
        <v>61</v>
      </c>
      <c r="N16" s="9" t="s">
        <v>62</v>
      </c>
      <c r="Q16" s="9" t="s">
        <v>93</v>
      </c>
      <c r="R16" s="9" t="s">
        <v>94</v>
      </c>
    </row>
    <row r="17" spans="2:18" x14ac:dyDescent="0.2">
      <c r="B17" s="8"/>
      <c r="C17" s="8"/>
      <c r="D17" s="8"/>
      <c r="E17" s="8"/>
      <c r="F17" s="8"/>
      <c r="G17" s="8"/>
      <c r="H17" s="8"/>
      <c r="I17" s="8"/>
      <c r="J17" s="6">
        <v>16</v>
      </c>
      <c r="K17" s="1" t="s">
        <v>348</v>
      </c>
      <c r="L17" s="1">
        <v>3300</v>
      </c>
      <c r="M17" s="1"/>
      <c r="Q17" s="9" t="s">
        <v>57</v>
      </c>
      <c r="R17" s="9" t="s">
        <v>95</v>
      </c>
    </row>
    <row r="18" spans="2:18" x14ac:dyDescent="0.2">
      <c r="B18" s="8"/>
      <c r="C18" s="8"/>
      <c r="D18" s="8"/>
      <c r="E18" s="8"/>
      <c r="F18" s="8"/>
      <c r="G18" s="8"/>
      <c r="H18" s="8"/>
      <c r="I18" s="8"/>
      <c r="J18" s="6">
        <v>17</v>
      </c>
      <c r="K18" s="1" t="s">
        <v>373</v>
      </c>
      <c r="L18" s="1">
        <v>5200</v>
      </c>
      <c r="M18" s="1"/>
      <c r="Q18" s="9" t="s">
        <v>96</v>
      </c>
      <c r="R18" s="9" t="s">
        <v>97</v>
      </c>
    </row>
    <row r="19" spans="2:18" x14ac:dyDescent="0.2">
      <c r="B19" s="8"/>
      <c r="C19" s="8"/>
      <c r="D19" s="8"/>
      <c r="E19" s="8"/>
      <c r="F19" s="8"/>
      <c r="G19" s="8"/>
      <c r="H19" s="8"/>
      <c r="J19" s="6">
        <v>18</v>
      </c>
      <c r="K19" s="1" t="s">
        <v>372</v>
      </c>
      <c r="L19" s="1">
        <v>5145</v>
      </c>
      <c r="M19" s="1"/>
      <c r="Q19" s="9" t="s">
        <v>98</v>
      </c>
      <c r="R19" s="9" t="s">
        <v>99</v>
      </c>
    </row>
    <row r="20" spans="2:18" x14ac:dyDescent="0.2">
      <c r="B20" s="8"/>
      <c r="C20" s="8"/>
      <c r="D20" s="8"/>
      <c r="E20" s="8"/>
      <c r="F20" s="8"/>
      <c r="G20" s="8"/>
      <c r="H20" s="8"/>
      <c r="J20" s="6">
        <v>19</v>
      </c>
      <c r="K20" s="1" t="s">
        <v>344</v>
      </c>
      <c r="L20" s="1">
        <v>3010</v>
      </c>
      <c r="M20" s="1"/>
      <c r="Q20" s="9" t="s">
        <v>100</v>
      </c>
      <c r="R20" s="9" t="s">
        <v>101</v>
      </c>
    </row>
    <row r="21" spans="2:18" x14ac:dyDescent="0.2">
      <c r="B21" s="8"/>
      <c r="C21" s="8"/>
      <c r="D21" s="8"/>
      <c r="E21" s="8"/>
      <c r="F21" s="8"/>
      <c r="J21" s="6">
        <v>20</v>
      </c>
      <c r="K21" s="1" t="s">
        <v>350</v>
      </c>
      <c r="L21" s="1">
        <v>3330</v>
      </c>
      <c r="M21" s="1"/>
      <c r="Q21" s="9" t="s">
        <v>102</v>
      </c>
      <c r="R21" s="9" t="s">
        <v>103</v>
      </c>
    </row>
    <row r="22" spans="2:18" x14ac:dyDescent="0.2">
      <c r="B22" s="8"/>
      <c r="C22" s="8"/>
      <c r="D22" s="8"/>
      <c r="E22" s="8"/>
      <c r="F22" s="8"/>
      <c r="J22" s="6">
        <v>21</v>
      </c>
      <c r="K22" s="1" t="s">
        <v>380</v>
      </c>
      <c r="L22" s="1">
        <v>6025</v>
      </c>
      <c r="M22" s="1"/>
      <c r="Q22" s="9" t="s">
        <v>104</v>
      </c>
      <c r="R22" s="9" t="s">
        <v>105</v>
      </c>
    </row>
    <row r="23" spans="2:18" x14ac:dyDescent="0.2">
      <c r="B23" s="8"/>
      <c r="C23" s="8"/>
      <c r="D23" s="8"/>
      <c r="E23" s="8"/>
      <c r="J23" s="6">
        <v>22</v>
      </c>
      <c r="K23" s="1" t="s">
        <v>25</v>
      </c>
      <c r="L23" s="1">
        <v>6015</v>
      </c>
      <c r="M23" s="1"/>
      <c r="Q23" s="9" t="s">
        <v>106</v>
      </c>
      <c r="R23" s="9" t="s">
        <v>107</v>
      </c>
    </row>
    <row r="24" spans="2:18" x14ac:dyDescent="0.2">
      <c r="B24" s="8"/>
      <c r="C24" s="8"/>
      <c r="D24" s="8"/>
      <c r="E24" s="8"/>
      <c r="J24" s="5">
        <v>23</v>
      </c>
      <c r="K24" s="1" t="s">
        <v>347</v>
      </c>
      <c r="L24" s="1">
        <v>3120</v>
      </c>
      <c r="M24" s="1"/>
      <c r="Q24" s="9" t="s">
        <v>108</v>
      </c>
      <c r="R24" s="9" t="s">
        <v>109</v>
      </c>
    </row>
    <row r="25" spans="2:18" x14ac:dyDescent="0.2">
      <c r="B25" s="8"/>
      <c r="C25" s="8"/>
      <c r="D25" s="8"/>
      <c r="E25" s="8"/>
      <c r="J25" s="5">
        <v>24</v>
      </c>
      <c r="K25" s="1" t="s">
        <v>341</v>
      </c>
      <c r="L25" s="1">
        <v>3260</v>
      </c>
      <c r="M25" s="1"/>
      <c r="Q25" s="9" t="s">
        <v>110</v>
      </c>
      <c r="R25" s="9" t="s">
        <v>111</v>
      </c>
    </row>
    <row r="26" spans="2:18" x14ac:dyDescent="0.2">
      <c r="B26" s="8"/>
      <c r="C26" s="8"/>
      <c r="D26" s="8"/>
      <c r="E26" s="8"/>
      <c r="J26" s="5">
        <v>25</v>
      </c>
      <c r="K26" s="1" t="s">
        <v>353</v>
      </c>
      <c r="L26" s="1">
        <v>4015</v>
      </c>
      <c r="M26" s="1"/>
      <c r="Q26" s="9" t="s">
        <v>112</v>
      </c>
      <c r="R26" s="9" t="s">
        <v>113</v>
      </c>
    </row>
    <row r="27" spans="2:18" x14ac:dyDescent="0.2">
      <c r="B27" s="8"/>
      <c r="C27" s="8"/>
      <c r="D27" s="8"/>
      <c r="E27" s="8"/>
      <c r="J27" s="5">
        <v>26</v>
      </c>
      <c r="K27" s="1" t="s">
        <v>375</v>
      </c>
      <c r="L27" s="1">
        <v>5305</v>
      </c>
      <c r="M27" s="1"/>
      <c r="Q27" s="9" t="s">
        <v>114</v>
      </c>
      <c r="R27" s="9" t="s">
        <v>115</v>
      </c>
    </row>
    <row r="28" spans="2:18" x14ac:dyDescent="0.2">
      <c r="C28" s="8"/>
      <c r="D28" s="8"/>
      <c r="J28" s="5">
        <v>27</v>
      </c>
      <c r="K28" s="1" t="s">
        <v>360</v>
      </c>
      <c r="L28" s="1">
        <v>4155</v>
      </c>
      <c r="M28" s="1"/>
      <c r="Q28" s="9" t="s">
        <v>116</v>
      </c>
      <c r="R28" s="9" t="s">
        <v>117</v>
      </c>
    </row>
    <row r="29" spans="2:18" x14ac:dyDescent="0.2">
      <c r="C29" s="8"/>
      <c r="D29" s="8"/>
      <c r="J29" s="5">
        <v>28</v>
      </c>
      <c r="K29" s="1" t="s">
        <v>374</v>
      </c>
      <c r="L29" s="1">
        <v>5300</v>
      </c>
      <c r="M29" s="1"/>
      <c r="Q29" s="9" t="s">
        <v>118</v>
      </c>
      <c r="R29" s="9" t="s">
        <v>119</v>
      </c>
    </row>
    <row r="30" spans="2:18" x14ac:dyDescent="0.2">
      <c r="C30" s="8"/>
      <c r="D30" s="8"/>
      <c r="J30" s="5">
        <v>29</v>
      </c>
      <c r="K30" s="1" t="s">
        <v>376</v>
      </c>
      <c r="L30" s="1">
        <v>5310</v>
      </c>
      <c r="M30" s="1"/>
      <c r="Q30" s="9" t="s">
        <v>388</v>
      </c>
      <c r="R30" s="9" t="s">
        <v>389</v>
      </c>
    </row>
    <row r="31" spans="2:18" x14ac:dyDescent="0.2">
      <c r="C31" s="8"/>
      <c r="D31" s="8"/>
      <c r="J31" s="5">
        <v>30</v>
      </c>
      <c r="K31" s="1" t="s">
        <v>357</v>
      </c>
      <c r="L31" s="1">
        <v>4125</v>
      </c>
      <c r="M31" s="1"/>
      <c r="Q31" s="9" t="s">
        <v>120</v>
      </c>
      <c r="R31" s="9" t="s">
        <v>121</v>
      </c>
    </row>
    <row r="32" spans="2:18" x14ac:dyDescent="0.2">
      <c r="C32" s="8"/>
      <c r="D32" s="8"/>
      <c r="J32" s="5" t="s">
        <v>6</v>
      </c>
      <c r="K32" s="1" t="s">
        <v>366</v>
      </c>
      <c r="L32" s="1">
        <v>5105</v>
      </c>
      <c r="M32" s="1"/>
      <c r="Q32" s="9" t="s">
        <v>122</v>
      </c>
      <c r="R32" s="9" t="s">
        <v>123</v>
      </c>
    </row>
    <row r="33" spans="3:18" x14ac:dyDescent="0.2">
      <c r="C33" s="8"/>
      <c r="D33" s="8"/>
      <c r="K33" s="9" t="s">
        <v>12</v>
      </c>
      <c r="L33" s="9">
        <v>6015</v>
      </c>
      <c r="M33" s="1"/>
      <c r="Q33" s="9" t="s">
        <v>124</v>
      </c>
      <c r="R33" s="9" t="s">
        <v>125</v>
      </c>
    </row>
    <row r="34" spans="3:18" x14ac:dyDescent="0.2">
      <c r="C34" s="8"/>
      <c r="D34" s="8"/>
      <c r="K34" s="9" t="s">
        <v>349</v>
      </c>
      <c r="L34" s="9">
        <v>3320</v>
      </c>
      <c r="M34" s="1"/>
      <c r="Q34" s="9" t="s">
        <v>126</v>
      </c>
      <c r="R34" s="9" t="s">
        <v>127</v>
      </c>
    </row>
    <row r="35" spans="3:18" x14ac:dyDescent="0.2">
      <c r="C35" s="8"/>
      <c r="D35" s="8"/>
      <c r="K35" s="9" t="s">
        <v>368</v>
      </c>
      <c r="L35" s="9">
        <v>5120</v>
      </c>
      <c r="Q35" s="9" t="s">
        <v>128</v>
      </c>
      <c r="R35" s="9" t="s">
        <v>129</v>
      </c>
    </row>
    <row r="36" spans="3:18" x14ac:dyDescent="0.2">
      <c r="C36" s="8"/>
      <c r="D36" s="8"/>
      <c r="K36" s="9" t="s">
        <v>13</v>
      </c>
      <c r="L36" s="9">
        <v>5115</v>
      </c>
      <c r="Q36" s="9" t="s">
        <v>130</v>
      </c>
      <c r="R36" s="9" t="s">
        <v>131</v>
      </c>
    </row>
    <row r="37" spans="3:18" x14ac:dyDescent="0.2">
      <c r="K37" s="9" t="s">
        <v>358</v>
      </c>
      <c r="L37" s="9">
        <v>4135</v>
      </c>
      <c r="Q37" s="9" t="s">
        <v>132</v>
      </c>
      <c r="R37" s="9" t="s">
        <v>133</v>
      </c>
    </row>
    <row r="38" spans="3:18" x14ac:dyDescent="0.2">
      <c r="K38" s="9" t="s">
        <v>371</v>
      </c>
      <c r="L38" s="9">
        <v>5140</v>
      </c>
      <c r="Q38" s="9" t="s">
        <v>134</v>
      </c>
      <c r="R38" s="9" t="s">
        <v>135</v>
      </c>
    </row>
    <row r="39" spans="3:18" x14ac:dyDescent="0.2">
      <c r="K39" s="9" t="s">
        <v>378</v>
      </c>
      <c r="L39" s="9">
        <v>6010</v>
      </c>
      <c r="Q39" s="9" t="s">
        <v>136</v>
      </c>
      <c r="R39" s="9" t="s">
        <v>137</v>
      </c>
    </row>
    <row r="40" spans="3:18" x14ac:dyDescent="0.2">
      <c r="K40" s="9" t="s">
        <v>361</v>
      </c>
      <c r="L40" s="9">
        <v>4160</v>
      </c>
      <c r="Q40" s="9" t="s">
        <v>138</v>
      </c>
      <c r="R40" s="9" t="s">
        <v>139</v>
      </c>
    </row>
    <row r="41" spans="3:18" x14ac:dyDescent="0.2">
      <c r="K41" s="9" t="s">
        <v>379</v>
      </c>
      <c r="L41" s="9">
        <v>6015</v>
      </c>
      <c r="Q41" s="9" t="s">
        <v>140</v>
      </c>
      <c r="R41" s="9" t="s">
        <v>141</v>
      </c>
    </row>
    <row r="42" spans="3:18" x14ac:dyDescent="0.2">
      <c r="K42" s="9" t="s">
        <v>354</v>
      </c>
      <c r="L42" s="9">
        <v>4020</v>
      </c>
      <c r="Q42" s="9" t="s">
        <v>142</v>
      </c>
      <c r="R42" s="9" t="s">
        <v>143</v>
      </c>
    </row>
    <row r="43" spans="3:18" x14ac:dyDescent="0.2">
      <c r="K43" s="9" t="s">
        <v>370</v>
      </c>
      <c r="L43" s="9">
        <v>5130</v>
      </c>
      <c r="Q43" s="9" t="s">
        <v>144</v>
      </c>
      <c r="R43" s="9" t="s">
        <v>145</v>
      </c>
    </row>
    <row r="44" spans="3:18" x14ac:dyDescent="0.2">
      <c r="K44" s="9" t="s">
        <v>67</v>
      </c>
      <c r="L44" s="9">
        <v>4000</v>
      </c>
      <c r="Q44" s="9" t="s">
        <v>146</v>
      </c>
      <c r="R44" s="9" t="s">
        <v>147</v>
      </c>
    </row>
    <row r="45" spans="3:18" x14ac:dyDescent="0.2">
      <c r="K45" s="9" t="s">
        <v>359</v>
      </c>
      <c r="L45" s="9">
        <v>4140</v>
      </c>
      <c r="Q45" s="9" t="s">
        <v>148</v>
      </c>
      <c r="R45" s="9" t="s">
        <v>149</v>
      </c>
    </row>
    <row r="46" spans="3:18" x14ac:dyDescent="0.2">
      <c r="K46" s="9" t="s">
        <v>369</v>
      </c>
      <c r="L46" s="9">
        <v>5125</v>
      </c>
      <c r="Q46" s="9" t="s">
        <v>150</v>
      </c>
      <c r="R46" s="9" t="s">
        <v>151</v>
      </c>
    </row>
    <row r="47" spans="3:18" x14ac:dyDescent="0.2">
      <c r="K47" s="9" t="s">
        <v>23</v>
      </c>
      <c r="L47" s="9">
        <v>6015</v>
      </c>
      <c r="Q47" s="9" t="s">
        <v>152</v>
      </c>
      <c r="R47" s="9" t="s">
        <v>153</v>
      </c>
    </row>
    <row r="48" spans="3:18" x14ac:dyDescent="0.2">
      <c r="K48" s="9" t="s">
        <v>11</v>
      </c>
      <c r="L48" s="9">
        <v>6015</v>
      </c>
      <c r="Q48" s="9" t="s">
        <v>154</v>
      </c>
      <c r="R48" s="9" t="s">
        <v>155</v>
      </c>
    </row>
    <row r="49" spans="11:18" x14ac:dyDescent="0.2">
      <c r="K49" s="9" t="s">
        <v>10</v>
      </c>
      <c r="L49" s="9">
        <v>6015</v>
      </c>
      <c r="Q49" s="9" t="s">
        <v>396</v>
      </c>
      <c r="R49" s="9" t="s">
        <v>395</v>
      </c>
    </row>
    <row r="50" spans="11:18" x14ac:dyDescent="0.2">
      <c r="K50" s="9" t="s">
        <v>382</v>
      </c>
      <c r="L50" s="9">
        <v>6505</v>
      </c>
      <c r="Q50" s="9" t="s">
        <v>156</v>
      </c>
      <c r="R50" s="9" t="s">
        <v>157</v>
      </c>
    </row>
    <row r="51" spans="11:18" x14ac:dyDescent="0.2">
      <c r="K51" s="9" t="s">
        <v>383</v>
      </c>
      <c r="L51" s="9">
        <v>6510</v>
      </c>
      <c r="Q51" s="9" t="s">
        <v>393</v>
      </c>
      <c r="R51" s="9" t="s">
        <v>394</v>
      </c>
    </row>
    <row r="52" spans="11:18" x14ac:dyDescent="0.2">
      <c r="K52" s="9" t="s">
        <v>384</v>
      </c>
      <c r="L52" s="9">
        <v>6515</v>
      </c>
      <c r="Q52" s="9" t="s">
        <v>158</v>
      </c>
      <c r="R52" s="9" t="s">
        <v>159</v>
      </c>
    </row>
    <row r="53" spans="11:18" x14ac:dyDescent="0.2">
      <c r="K53" s="9" t="s">
        <v>381</v>
      </c>
      <c r="L53" s="9">
        <v>6500</v>
      </c>
      <c r="Q53" s="9" t="s">
        <v>160</v>
      </c>
      <c r="R53" s="9" t="s">
        <v>161</v>
      </c>
    </row>
    <row r="54" spans="11:18" x14ac:dyDescent="0.2">
      <c r="K54" s="9" t="s">
        <v>385</v>
      </c>
      <c r="L54" s="9">
        <v>6600</v>
      </c>
      <c r="Q54" s="9" t="s">
        <v>162</v>
      </c>
      <c r="R54" s="9" t="s">
        <v>35</v>
      </c>
    </row>
    <row r="55" spans="11:18" x14ac:dyDescent="0.2">
      <c r="K55"/>
      <c r="L55"/>
      <c r="Q55" s="9" t="s">
        <v>163</v>
      </c>
      <c r="R55" s="9" t="s">
        <v>164</v>
      </c>
    </row>
    <row r="56" spans="11:18" x14ac:dyDescent="0.2">
      <c r="K56"/>
      <c r="L56"/>
      <c r="Q56" s="9" t="s">
        <v>165</v>
      </c>
      <c r="R56" s="9" t="s">
        <v>166</v>
      </c>
    </row>
    <row r="57" spans="11:18" x14ac:dyDescent="0.2">
      <c r="K57"/>
      <c r="L57"/>
      <c r="Q57" s="9" t="s">
        <v>167</v>
      </c>
      <c r="R57" s="9" t="s">
        <v>168</v>
      </c>
    </row>
    <row r="58" spans="11:18" x14ac:dyDescent="0.2">
      <c r="K58"/>
      <c r="L58"/>
      <c r="Q58" s="9" t="s">
        <v>169</v>
      </c>
      <c r="R58" s="9" t="s">
        <v>170</v>
      </c>
    </row>
    <row r="59" spans="11:18" x14ac:dyDescent="0.2">
      <c r="K59"/>
      <c r="L59"/>
      <c r="Q59" s="9" t="s">
        <v>171</v>
      </c>
      <c r="R59" s="9" t="s">
        <v>172</v>
      </c>
    </row>
    <row r="60" spans="11:18" x14ac:dyDescent="0.2">
      <c r="K60"/>
      <c r="L60"/>
      <c r="Q60" s="9" t="s">
        <v>173</v>
      </c>
      <c r="R60" s="9" t="s">
        <v>174</v>
      </c>
    </row>
    <row r="61" spans="11:18" x14ac:dyDescent="0.2">
      <c r="K61"/>
      <c r="L61"/>
      <c r="Q61" s="9" t="s">
        <v>175</v>
      </c>
      <c r="R61" s="9" t="s">
        <v>176</v>
      </c>
    </row>
    <row r="62" spans="11:18" x14ac:dyDescent="0.2">
      <c r="K62"/>
      <c r="L62"/>
      <c r="Q62" s="9" t="s">
        <v>177</v>
      </c>
      <c r="R62" s="9" t="s">
        <v>178</v>
      </c>
    </row>
    <row r="63" spans="11:18" x14ac:dyDescent="0.2">
      <c r="K63"/>
      <c r="L63"/>
      <c r="Q63" s="9" t="s">
        <v>65</v>
      </c>
      <c r="R63" s="9" t="s">
        <v>179</v>
      </c>
    </row>
    <row r="64" spans="11:18" x14ac:dyDescent="0.2">
      <c r="K64"/>
      <c r="L64"/>
      <c r="Q64" s="9" t="s">
        <v>180</v>
      </c>
      <c r="R64" s="9" t="s">
        <v>181</v>
      </c>
    </row>
    <row r="65" spans="11:18" x14ac:dyDescent="0.2">
      <c r="K65"/>
      <c r="L65"/>
      <c r="Q65" s="9" t="s">
        <v>182</v>
      </c>
      <c r="R65" s="9" t="s">
        <v>183</v>
      </c>
    </row>
    <row r="66" spans="11:18" x14ac:dyDescent="0.2">
      <c r="K66"/>
      <c r="L66"/>
      <c r="Q66" s="9" t="s">
        <v>184</v>
      </c>
      <c r="R66" s="9" t="s">
        <v>185</v>
      </c>
    </row>
    <row r="67" spans="11:18" x14ac:dyDescent="0.2">
      <c r="K67"/>
      <c r="L67"/>
      <c r="Q67" s="9" t="s">
        <v>186</v>
      </c>
      <c r="R67" s="9" t="s">
        <v>187</v>
      </c>
    </row>
    <row r="68" spans="11:18" x14ac:dyDescent="0.2">
      <c r="K68"/>
      <c r="L68"/>
      <c r="Q68" s="9" t="s">
        <v>188</v>
      </c>
      <c r="R68" s="9" t="s">
        <v>189</v>
      </c>
    </row>
    <row r="69" spans="11:18" x14ac:dyDescent="0.2">
      <c r="K69"/>
      <c r="L69"/>
      <c r="Q69" s="9" t="s">
        <v>190</v>
      </c>
      <c r="R69" s="9" t="s">
        <v>191</v>
      </c>
    </row>
    <row r="70" spans="11:18" x14ac:dyDescent="0.2">
      <c r="K70"/>
      <c r="L70"/>
      <c r="Q70" s="9" t="s">
        <v>192</v>
      </c>
      <c r="R70" s="9" t="s">
        <v>193</v>
      </c>
    </row>
    <row r="71" spans="11:18" x14ac:dyDescent="0.2">
      <c r="K71"/>
      <c r="L71"/>
      <c r="Q71" s="9" t="s">
        <v>194</v>
      </c>
      <c r="R71" s="9" t="s">
        <v>195</v>
      </c>
    </row>
    <row r="72" spans="11:18" x14ac:dyDescent="0.2">
      <c r="K72"/>
      <c r="L72"/>
      <c r="Q72" s="9" t="s">
        <v>196</v>
      </c>
      <c r="R72" s="9" t="s">
        <v>197</v>
      </c>
    </row>
    <row r="73" spans="11:18" x14ac:dyDescent="0.2">
      <c r="K73"/>
      <c r="L73"/>
      <c r="Q73" s="9" t="s">
        <v>198</v>
      </c>
      <c r="R73" s="9" t="s">
        <v>199</v>
      </c>
    </row>
    <row r="74" spans="11:18" x14ac:dyDescent="0.2">
      <c r="K74"/>
      <c r="L74"/>
      <c r="Q74" s="9" t="s">
        <v>200</v>
      </c>
      <c r="R74" s="9" t="s">
        <v>201</v>
      </c>
    </row>
    <row r="75" spans="11:18" x14ac:dyDescent="0.2">
      <c r="K75"/>
      <c r="L75"/>
      <c r="Q75" s="9" t="s">
        <v>202</v>
      </c>
      <c r="R75" s="9" t="s">
        <v>203</v>
      </c>
    </row>
    <row r="76" spans="11:18" x14ac:dyDescent="0.2">
      <c r="K76"/>
      <c r="L76"/>
      <c r="Q76" s="9" t="s">
        <v>204</v>
      </c>
      <c r="R76" s="9" t="s">
        <v>205</v>
      </c>
    </row>
    <row r="77" spans="11:18" x14ac:dyDescent="0.2">
      <c r="K77"/>
      <c r="L77"/>
      <c r="Q77" s="9" t="s">
        <v>206</v>
      </c>
      <c r="R77" s="9" t="s">
        <v>207</v>
      </c>
    </row>
    <row r="78" spans="11:18" x14ac:dyDescent="0.2">
      <c r="K78"/>
      <c r="L78"/>
      <c r="Q78" s="9" t="s">
        <v>208</v>
      </c>
      <c r="R78" s="9" t="s">
        <v>209</v>
      </c>
    </row>
    <row r="79" spans="11:18" x14ac:dyDescent="0.2">
      <c r="K79"/>
      <c r="L79"/>
      <c r="Q79" s="9" t="s">
        <v>210</v>
      </c>
      <c r="R79" s="9" t="s">
        <v>211</v>
      </c>
    </row>
    <row r="80" spans="11:18" x14ac:dyDescent="0.2">
      <c r="K80"/>
      <c r="L80"/>
      <c r="Q80" s="9" t="s">
        <v>212</v>
      </c>
      <c r="R80" s="9" t="s">
        <v>213</v>
      </c>
    </row>
    <row r="81" spans="11:18" x14ac:dyDescent="0.2">
      <c r="K81"/>
      <c r="L81"/>
      <c r="Q81" s="9" t="s">
        <v>214</v>
      </c>
      <c r="R81" s="9" t="s">
        <v>215</v>
      </c>
    </row>
    <row r="82" spans="11:18" x14ac:dyDescent="0.2">
      <c r="K82"/>
      <c r="L82"/>
      <c r="Q82" s="9" t="s">
        <v>216</v>
      </c>
      <c r="R82" s="9" t="s">
        <v>217</v>
      </c>
    </row>
    <row r="83" spans="11:18" x14ac:dyDescent="0.2">
      <c r="K83"/>
      <c r="L83"/>
      <c r="Q83" s="9" t="s">
        <v>218</v>
      </c>
      <c r="R83" s="9" t="s">
        <v>219</v>
      </c>
    </row>
    <row r="84" spans="11:18" x14ac:dyDescent="0.2">
      <c r="K84"/>
      <c r="L84"/>
      <c r="Q84" s="9" t="s">
        <v>220</v>
      </c>
      <c r="R84" s="9" t="s">
        <v>221</v>
      </c>
    </row>
    <row r="85" spans="11:18" x14ac:dyDescent="0.2">
      <c r="K85"/>
      <c r="L85"/>
      <c r="Q85" s="9" t="s">
        <v>222</v>
      </c>
      <c r="R85" s="9" t="s">
        <v>223</v>
      </c>
    </row>
    <row r="86" spans="11:18" x14ac:dyDescent="0.2">
      <c r="K86"/>
      <c r="L86"/>
      <c r="Q86" s="9" t="s">
        <v>224</v>
      </c>
      <c r="R86" s="9" t="s">
        <v>225</v>
      </c>
    </row>
    <row r="87" spans="11:18" x14ac:dyDescent="0.2">
      <c r="K87"/>
      <c r="L87"/>
      <c r="Q87" s="9" t="s">
        <v>226</v>
      </c>
      <c r="R87" s="9" t="s">
        <v>227</v>
      </c>
    </row>
    <row r="88" spans="11:18" x14ac:dyDescent="0.2">
      <c r="K88"/>
      <c r="L88"/>
      <c r="Q88" s="9" t="s">
        <v>228</v>
      </c>
      <c r="R88" s="9" t="s">
        <v>229</v>
      </c>
    </row>
    <row r="89" spans="11:18" x14ac:dyDescent="0.2">
      <c r="K89"/>
      <c r="L89"/>
      <c r="Q89" s="9" t="s">
        <v>230</v>
      </c>
      <c r="R89" s="9" t="s">
        <v>231</v>
      </c>
    </row>
    <row r="90" spans="11:18" x14ac:dyDescent="0.2">
      <c r="K90"/>
      <c r="L90"/>
      <c r="Q90" s="9" t="s">
        <v>336</v>
      </c>
    </row>
    <row r="91" spans="11:18" x14ac:dyDescent="0.2">
      <c r="K91"/>
      <c r="L91"/>
      <c r="Q91" s="9" t="s">
        <v>232</v>
      </c>
      <c r="R91" s="9" t="s">
        <v>233</v>
      </c>
    </row>
    <row r="92" spans="11:18" x14ac:dyDescent="0.2">
      <c r="K92"/>
      <c r="L92"/>
      <c r="Q92" s="9" t="s">
        <v>234</v>
      </c>
      <c r="R92" s="9" t="s">
        <v>235</v>
      </c>
    </row>
    <row r="93" spans="11:18" x14ac:dyDescent="0.2">
      <c r="K93"/>
      <c r="L93"/>
      <c r="Q93" s="9" t="s">
        <v>236</v>
      </c>
      <c r="R93" s="9" t="s">
        <v>237</v>
      </c>
    </row>
    <row r="94" spans="11:18" x14ac:dyDescent="0.2">
      <c r="K94"/>
      <c r="L94"/>
      <c r="Q94" s="9" t="s">
        <v>238</v>
      </c>
      <c r="R94" s="9" t="s">
        <v>239</v>
      </c>
    </row>
    <row r="95" spans="11:18" x14ac:dyDescent="0.2">
      <c r="K95"/>
      <c r="L95"/>
      <c r="Q95" s="9" t="s">
        <v>240</v>
      </c>
      <c r="R95" s="9" t="s">
        <v>241</v>
      </c>
    </row>
    <row r="96" spans="11:18" x14ac:dyDescent="0.2">
      <c r="K96"/>
      <c r="L96"/>
      <c r="Q96" s="9" t="s">
        <v>242</v>
      </c>
      <c r="R96" s="9" t="s">
        <v>243</v>
      </c>
    </row>
    <row r="97" spans="11:18" x14ac:dyDescent="0.2">
      <c r="K97"/>
      <c r="L97"/>
      <c r="Q97" s="9" t="s">
        <v>244</v>
      </c>
      <c r="R97" s="9" t="s">
        <v>245</v>
      </c>
    </row>
    <row r="98" spans="11:18" x14ac:dyDescent="0.2">
      <c r="K98"/>
      <c r="L98"/>
      <c r="Q98" s="9" t="s">
        <v>246</v>
      </c>
      <c r="R98" s="9" t="s">
        <v>247</v>
      </c>
    </row>
    <row r="99" spans="11:18" x14ac:dyDescent="0.2">
      <c r="K99"/>
      <c r="L99"/>
      <c r="Q99" s="9" t="s">
        <v>248</v>
      </c>
      <c r="R99" s="9" t="s">
        <v>249</v>
      </c>
    </row>
    <row r="100" spans="11:18" x14ac:dyDescent="0.2">
      <c r="K100"/>
      <c r="L100"/>
      <c r="Q100" s="9" t="s">
        <v>250</v>
      </c>
      <c r="R100" s="9" t="s">
        <v>251</v>
      </c>
    </row>
    <row r="101" spans="11:18" x14ac:dyDescent="0.2">
      <c r="K101"/>
      <c r="L101"/>
      <c r="Q101" s="9" t="s">
        <v>252</v>
      </c>
      <c r="R101" s="9" t="s">
        <v>253</v>
      </c>
    </row>
    <row r="102" spans="11:18" x14ac:dyDescent="0.2">
      <c r="K102"/>
      <c r="L102"/>
      <c r="Q102" s="9" t="s">
        <v>254</v>
      </c>
      <c r="R102" s="9" t="s">
        <v>255</v>
      </c>
    </row>
    <row r="103" spans="11:18" x14ac:dyDescent="0.2">
      <c r="K103"/>
      <c r="L103"/>
      <c r="Q103" s="9" t="s">
        <v>256</v>
      </c>
      <c r="R103" s="9" t="s">
        <v>257</v>
      </c>
    </row>
    <row r="104" spans="11:18" x14ac:dyDescent="0.2">
      <c r="K104"/>
      <c r="L104"/>
      <c r="Q104" s="9" t="s">
        <v>258</v>
      </c>
      <c r="R104" s="9" t="s">
        <v>259</v>
      </c>
    </row>
    <row r="105" spans="11:18" x14ac:dyDescent="0.2">
      <c r="K105"/>
      <c r="L105"/>
      <c r="Q105" s="9" t="s">
        <v>260</v>
      </c>
      <c r="R105" s="9" t="s">
        <v>261</v>
      </c>
    </row>
    <row r="106" spans="11:18" x14ac:dyDescent="0.2">
      <c r="K106"/>
      <c r="L106"/>
      <c r="Q106" s="9" t="s">
        <v>262</v>
      </c>
      <c r="R106" s="9" t="s">
        <v>263</v>
      </c>
    </row>
    <row r="107" spans="11:18" x14ac:dyDescent="0.2">
      <c r="K107"/>
      <c r="L107"/>
      <c r="Q107" s="9" t="s">
        <v>264</v>
      </c>
      <c r="R107" s="9" t="s">
        <v>265</v>
      </c>
    </row>
    <row r="108" spans="11:18" x14ac:dyDescent="0.2">
      <c r="K108"/>
      <c r="L108"/>
      <c r="Q108" s="9" t="s">
        <v>266</v>
      </c>
      <c r="R108" s="9" t="s">
        <v>266</v>
      </c>
    </row>
    <row r="109" spans="11:18" x14ac:dyDescent="0.2">
      <c r="K109"/>
      <c r="L109"/>
      <c r="Q109" s="9" t="s">
        <v>267</v>
      </c>
      <c r="R109" s="9" t="s">
        <v>268</v>
      </c>
    </row>
    <row r="110" spans="11:18" x14ac:dyDescent="0.2">
      <c r="K110"/>
      <c r="L110"/>
      <c r="Q110" s="9" t="s">
        <v>269</v>
      </c>
      <c r="R110" s="9" t="s">
        <v>270</v>
      </c>
    </row>
    <row r="111" spans="11:18" x14ac:dyDescent="0.2">
      <c r="K111"/>
      <c r="L111"/>
      <c r="Q111" s="9" t="s">
        <v>271</v>
      </c>
      <c r="R111" s="9" t="s">
        <v>272</v>
      </c>
    </row>
    <row r="112" spans="11:18" x14ac:dyDescent="0.2">
      <c r="K112"/>
      <c r="L112"/>
      <c r="Q112" s="9" t="s">
        <v>273</v>
      </c>
      <c r="R112" s="9" t="s">
        <v>274</v>
      </c>
    </row>
    <row r="113" spans="11:22" x14ac:dyDescent="0.2">
      <c r="K113"/>
      <c r="L113"/>
      <c r="Q113" s="9" t="s">
        <v>275</v>
      </c>
      <c r="R113" s="9" t="s">
        <v>276</v>
      </c>
    </row>
    <row r="114" spans="11:22" x14ac:dyDescent="0.2">
      <c r="K114"/>
      <c r="L114"/>
      <c r="Q114" s="9" t="s">
        <v>277</v>
      </c>
      <c r="R114" s="9" t="s">
        <v>278</v>
      </c>
    </row>
    <row r="115" spans="11:22" x14ac:dyDescent="0.2">
      <c r="K115"/>
      <c r="L115"/>
      <c r="Q115" s="9" t="s">
        <v>279</v>
      </c>
      <c r="R115" s="9" t="s">
        <v>280</v>
      </c>
    </row>
    <row r="116" spans="11:22" x14ac:dyDescent="0.2">
      <c r="K116"/>
      <c r="L116"/>
      <c r="Q116" s="9" t="s">
        <v>281</v>
      </c>
      <c r="R116" s="9" t="s">
        <v>282</v>
      </c>
    </row>
    <row r="117" spans="11:22" x14ac:dyDescent="0.2">
      <c r="K117"/>
      <c r="L117"/>
      <c r="Q117" s="9" t="s">
        <v>283</v>
      </c>
      <c r="R117" s="9" t="s">
        <v>284</v>
      </c>
    </row>
    <row r="118" spans="11:22" x14ac:dyDescent="0.2">
      <c r="K118"/>
      <c r="L118"/>
      <c r="Q118" s="9" t="s">
        <v>285</v>
      </c>
      <c r="R118" s="9" t="s">
        <v>286</v>
      </c>
    </row>
    <row r="119" spans="11:22" x14ac:dyDescent="0.2">
      <c r="K119"/>
      <c r="L119"/>
      <c r="Q119" s="9" t="s">
        <v>287</v>
      </c>
      <c r="R119" s="9" t="s">
        <v>288</v>
      </c>
    </row>
    <row r="120" spans="11:22" x14ac:dyDescent="0.2">
      <c r="K120"/>
      <c r="L120"/>
      <c r="Q120" s="9" t="s">
        <v>289</v>
      </c>
      <c r="R120" s="9" t="s">
        <v>290</v>
      </c>
    </row>
    <row r="121" spans="11:22" x14ac:dyDescent="0.2">
      <c r="K121"/>
      <c r="L121"/>
      <c r="Q121" s="9" t="s">
        <v>291</v>
      </c>
      <c r="R121" s="9" t="s">
        <v>292</v>
      </c>
      <c r="V121" s="9" t="s">
        <v>390</v>
      </c>
    </row>
    <row r="122" spans="11:22" x14ac:dyDescent="0.2">
      <c r="K122"/>
      <c r="L122"/>
      <c r="Q122" s="9" t="s">
        <v>293</v>
      </c>
      <c r="R122" s="9" t="s">
        <v>294</v>
      </c>
    </row>
    <row r="123" spans="11:22" x14ac:dyDescent="0.2">
      <c r="K123"/>
      <c r="L123"/>
      <c r="Q123" s="9" t="s">
        <v>295</v>
      </c>
      <c r="R123" s="9" t="s">
        <v>296</v>
      </c>
    </row>
    <row r="124" spans="11:22" x14ac:dyDescent="0.2">
      <c r="K124"/>
      <c r="L124"/>
      <c r="Q124" s="9" t="s">
        <v>297</v>
      </c>
      <c r="R124" s="9" t="s">
        <v>298</v>
      </c>
    </row>
    <row r="125" spans="11:22" x14ac:dyDescent="0.2">
      <c r="K125"/>
      <c r="L125"/>
      <c r="Q125" s="9" t="s">
        <v>299</v>
      </c>
      <c r="R125" s="9" t="s">
        <v>300</v>
      </c>
    </row>
    <row r="126" spans="11:22" x14ac:dyDescent="0.2">
      <c r="K126"/>
      <c r="L126"/>
      <c r="Q126" s="9" t="s">
        <v>301</v>
      </c>
      <c r="R126" s="9" t="s">
        <v>302</v>
      </c>
    </row>
    <row r="127" spans="11:22" x14ac:dyDescent="0.2">
      <c r="K127"/>
      <c r="L127"/>
      <c r="Q127" s="9" t="s">
        <v>303</v>
      </c>
      <c r="R127" s="9" t="s">
        <v>304</v>
      </c>
    </row>
    <row r="128" spans="11:22" x14ac:dyDescent="0.2">
      <c r="K128"/>
      <c r="L128"/>
      <c r="Q128" s="9" t="s">
        <v>305</v>
      </c>
      <c r="R128" s="9" t="s">
        <v>306</v>
      </c>
    </row>
    <row r="129" spans="11:18" x14ac:dyDescent="0.2">
      <c r="K129"/>
      <c r="L129"/>
      <c r="Q129" s="9" t="s">
        <v>307</v>
      </c>
      <c r="R129" s="9" t="s">
        <v>308</v>
      </c>
    </row>
    <row r="130" spans="11:18" x14ac:dyDescent="0.2">
      <c r="K130"/>
      <c r="L130"/>
      <c r="Q130" s="9" t="s">
        <v>309</v>
      </c>
      <c r="R130" s="9" t="s">
        <v>310</v>
      </c>
    </row>
    <row r="131" spans="11:18" x14ac:dyDescent="0.2">
      <c r="K131"/>
      <c r="L131"/>
      <c r="Q131" s="9" t="s">
        <v>311</v>
      </c>
      <c r="R131" s="9" t="s">
        <v>312</v>
      </c>
    </row>
    <row r="132" spans="11:18" x14ac:dyDescent="0.2">
      <c r="K132"/>
      <c r="L132"/>
      <c r="Q132" s="9" t="s">
        <v>313</v>
      </c>
      <c r="R132" s="9" t="s">
        <v>313</v>
      </c>
    </row>
    <row r="133" spans="11:18" x14ac:dyDescent="0.2">
      <c r="K133"/>
      <c r="L133"/>
      <c r="Q133" s="9" t="s">
        <v>314</v>
      </c>
      <c r="R133" s="9" t="s">
        <v>315</v>
      </c>
    </row>
    <row r="134" spans="11:18" x14ac:dyDescent="0.2">
      <c r="K134"/>
      <c r="L134"/>
      <c r="Q134" s="9" t="s">
        <v>316</v>
      </c>
      <c r="R134" s="9" t="s">
        <v>317</v>
      </c>
    </row>
    <row r="135" spans="11:18" x14ac:dyDescent="0.2">
      <c r="K135"/>
      <c r="L135"/>
      <c r="Q135" s="9" t="s">
        <v>318</v>
      </c>
      <c r="R135" s="9" t="s">
        <v>318</v>
      </c>
    </row>
    <row r="136" spans="11:18" x14ac:dyDescent="0.2">
      <c r="K136"/>
      <c r="L136"/>
      <c r="Q136" s="9" t="s">
        <v>319</v>
      </c>
      <c r="R136" s="9" t="s">
        <v>320</v>
      </c>
    </row>
    <row r="137" spans="11:18" x14ac:dyDescent="0.2">
      <c r="K137"/>
      <c r="L137"/>
      <c r="Q137" s="9" t="s">
        <v>321</v>
      </c>
      <c r="R137" s="9" t="s">
        <v>322</v>
      </c>
    </row>
    <row r="138" spans="11:18" x14ac:dyDescent="0.2">
      <c r="K138"/>
      <c r="L138"/>
      <c r="Q138" s="9" t="s">
        <v>323</v>
      </c>
      <c r="R138" s="9" t="s">
        <v>324</v>
      </c>
    </row>
    <row r="139" spans="11:18" x14ac:dyDescent="0.2">
      <c r="K139"/>
      <c r="L139"/>
      <c r="Q139" s="9" t="s">
        <v>335</v>
      </c>
      <c r="R139" s="9" t="s">
        <v>325</v>
      </c>
    </row>
    <row r="140" spans="11:18" x14ac:dyDescent="0.2">
      <c r="K140"/>
      <c r="L140"/>
      <c r="Q140" s="9" t="s">
        <v>326</v>
      </c>
      <c r="R140" s="9" t="s">
        <v>327</v>
      </c>
    </row>
    <row r="141" spans="11:18" x14ac:dyDescent="0.2">
      <c r="K141"/>
      <c r="L141"/>
      <c r="Q141" s="9" t="s">
        <v>328</v>
      </c>
      <c r="R141" s="9" t="s">
        <v>329</v>
      </c>
    </row>
    <row r="142" spans="11:18" x14ac:dyDescent="0.2">
      <c r="K142"/>
      <c r="L142"/>
      <c r="Q142" s="9" t="s">
        <v>330</v>
      </c>
      <c r="R142" s="9" t="s">
        <v>61</v>
      </c>
    </row>
    <row r="143" spans="11:18" x14ac:dyDescent="0.2">
      <c r="K143"/>
      <c r="L143"/>
      <c r="Q143" s="9" t="s">
        <v>331</v>
      </c>
      <c r="R143" s="9" t="s">
        <v>332</v>
      </c>
    </row>
    <row r="144" spans="11:18" x14ac:dyDescent="0.2">
      <c r="K144"/>
      <c r="L144"/>
      <c r="Q144" s="9" t="s">
        <v>333</v>
      </c>
      <c r="R144" s="9" t="s">
        <v>334</v>
      </c>
    </row>
    <row r="145" spans="11:18" x14ac:dyDescent="0.2">
      <c r="K145"/>
      <c r="L145"/>
      <c r="Q145" s="9" t="s">
        <v>397</v>
      </c>
      <c r="R145" s="9" t="s">
        <v>398</v>
      </c>
    </row>
    <row r="146" spans="11:18" x14ac:dyDescent="0.2">
      <c r="K146"/>
      <c r="L146"/>
    </row>
    <row r="147" spans="11:18" x14ac:dyDescent="0.2">
      <c r="K147"/>
      <c r="L147"/>
    </row>
    <row r="148" spans="11:18" x14ac:dyDescent="0.2">
      <c r="K148"/>
      <c r="L148"/>
    </row>
    <row r="149" spans="11:18" x14ac:dyDescent="0.2">
      <c r="K149"/>
      <c r="L149"/>
    </row>
    <row r="150" spans="11:18" x14ac:dyDescent="0.2">
      <c r="K150"/>
      <c r="L150"/>
    </row>
    <row r="151" spans="11:18" x14ac:dyDescent="0.2">
      <c r="K151"/>
      <c r="L151"/>
    </row>
    <row r="152" spans="11:18" x14ac:dyDescent="0.2">
      <c r="K152"/>
      <c r="L152"/>
    </row>
    <row r="153" spans="11:18" x14ac:dyDescent="0.2">
      <c r="K153"/>
      <c r="L153"/>
    </row>
    <row r="154" spans="11:18" x14ac:dyDescent="0.2">
      <c r="K154"/>
      <c r="L154"/>
    </row>
    <row r="155" spans="11:18" x14ac:dyDescent="0.2">
      <c r="K155"/>
      <c r="L155"/>
    </row>
    <row r="156" spans="11:18" x14ac:dyDescent="0.2">
      <c r="K156"/>
      <c r="L156"/>
    </row>
    <row r="157" spans="11:18" x14ac:dyDescent="0.2">
      <c r="K157"/>
      <c r="L157"/>
    </row>
    <row r="158" spans="11:18" x14ac:dyDescent="0.2">
      <c r="K158"/>
      <c r="L158"/>
    </row>
    <row r="159" spans="11:18" x14ac:dyDescent="0.2">
      <c r="K159"/>
      <c r="L159"/>
    </row>
    <row r="160" spans="11:18" x14ac:dyDescent="0.2">
      <c r="K160"/>
      <c r="L160"/>
    </row>
    <row r="161" spans="11:12" x14ac:dyDescent="0.2">
      <c r="K161"/>
      <c r="L161"/>
    </row>
    <row r="162" spans="11:12" x14ac:dyDescent="0.2">
      <c r="K162"/>
      <c r="L162"/>
    </row>
    <row r="163" spans="11:12" x14ac:dyDescent="0.2">
      <c r="K163"/>
      <c r="L163"/>
    </row>
    <row r="164" spans="11:12" x14ac:dyDescent="0.2">
      <c r="K164"/>
      <c r="L164"/>
    </row>
    <row r="165" spans="11:12" x14ac:dyDescent="0.2">
      <c r="K165"/>
      <c r="L165"/>
    </row>
    <row r="166" spans="11:12" x14ac:dyDescent="0.2">
      <c r="K166"/>
      <c r="L166"/>
    </row>
    <row r="167" spans="11:12" x14ac:dyDescent="0.2">
      <c r="K167"/>
      <c r="L167"/>
    </row>
    <row r="168" spans="11:12" x14ac:dyDescent="0.2">
      <c r="K168"/>
      <c r="L168"/>
    </row>
    <row r="169" spans="11:12" x14ac:dyDescent="0.2">
      <c r="K169"/>
      <c r="L169"/>
    </row>
    <row r="170" spans="11:12" x14ac:dyDescent="0.2">
      <c r="K170"/>
      <c r="L170"/>
    </row>
    <row r="171" spans="11:12" x14ac:dyDescent="0.2">
      <c r="K171"/>
      <c r="L171"/>
    </row>
    <row r="172" spans="11:12" x14ac:dyDescent="0.2">
      <c r="K172"/>
      <c r="L172"/>
    </row>
    <row r="173" spans="11:12" x14ac:dyDescent="0.2">
      <c r="K173"/>
      <c r="L173"/>
    </row>
    <row r="174" spans="11:12" x14ac:dyDescent="0.2">
      <c r="K174"/>
      <c r="L174"/>
    </row>
    <row r="175" spans="11:12" x14ac:dyDescent="0.2">
      <c r="K175"/>
      <c r="L175"/>
    </row>
    <row r="176" spans="11:12" x14ac:dyDescent="0.2">
      <c r="K176"/>
      <c r="L176"/>
    </row>
    <row r="177" spans="11:12" x14ac:dyDescent="0.2">
      <c r="K177"/>
      <c r="L177"/>
    </row>
    <row r="178" spans="11:12" x14ac:dyDescent="0.2">
      <c r="K178"/>
      <c r="L178"/>
    </row>
    <row r="179" spans="11:12" x14ac:dyDescent="0.2">
      <c r="K179"/>
      <c r="L179"/>
    </row>
    <row r="180" spans="11:12" x14ac:dyDescent="0.2">
      <c r="K180"/>
      <c r="L180"/>
    </row>
    <row r="181" spans="11:12" x14ac:dyDescent="0.2">
      <c r="K181"/>
      <c r="L181"/>
    </row>
  </sheetData>
  <sortState ref="Q2:R146">
    <sortCondition ref="Q14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Credit Card Expenses Form</vt:lpstr>
      <vt:lpstr>For Finance Use only</vt:lpstr>
      <vt:lpstr>'Credit Card Expenses Form'!Print_Area</vt:lpstr>
      <vt:lpstr>VAT</vt:lpstr>
    </vt:vector>
  </TitlesOfParts>
  <Company>Investmaster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rhyland</dc:creator>
  <cp:lastModifiedBy>Lindsey Willcocks</cp:lastModifiedBy>
  <cp:lastPrinted>2020-09-17T14:24:07Z</cp:lastPrinted>
  <dcterms:created xsi:type="dcterms:W3CDTF">2004-08-26T11:31:40Z</dcterms:created>
  <dcterms:modified xsi:type="dcterms:W3CDTF">2021-02-05T17:22:46Z</dcterms:modified>
</cp:coreProperties>
</file>